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B08" sheetId="3" r:id="rId1"/>
    <sheet name="B04" sheetId="1" r:id="rId2"/>
  </sheets>
  <definedNames>
    <definedName name="_xlnm.Print_Titles" localSheetId="1">'B04'!$6:$6</definedName>
    <definedName name="_xlnm.Print_Titles" localSheetId="0">'B08'!$6:$6</definedName>
  </definedNames>
  <calcPr calcId="124519"/>
</workbook>
</file>

<file path=xl/calcChain.xml><?xml version="1.0" encoding="utf-8"?>
<calcChain xmlns="http://schemas.openxmlformats.org/spreadsheetml/2006/main">
  <c r="E105" i="3"/>
  <c r="D105"/>
  <c r="D104"/>
  <c r="E104" s="1"/>
  <c r="E103"/>
  <c r="D103"/>
  <c r="D102"/>
  <c r="E102" s="1"/>
  <c r="E101"/>
  <c r="D101"/>
  <c r="D100"/>
  <c r="E100" s="1"/>
  <c r="E99"/>
  <c r="D99"/>
  <c r="D98"/>
  <c r="E98" s="1"/>
  <c r="E97"/>
  <c r="D97"/>
  <c r="D96"/>
  <c r="E96" s="1"/>
  <c r="E95"/>
  <c r="D95"/>
  <c r="D94"/>
  <c r="E94" s="1"/>
  <c r="E93"/>
  <c r="D93"/>
  <c r="D92"/>
  <c r="E92" s="1"/>
  <c r="E91"/>
  <c r="D91"/>
  <c r="D90"/>
  <c r="E90" s="1"/>
  <c r="E89"/>
  <c r="D89"/>
  <c r="D88"/>
  <c r="E88" s="1"/>
  <c r="E87"/>
  <c r="D87"/>
  <c r="D86"/>
  <c r="E86" s="1"/>
  <c r="E85"/>
  <c r="D85"/>
  <c r="D84"/>
  <c r="E84" s="1"/>
  <c r="E83"/>
  <c r="D83"/>
  <c r="D82"/>
  <c r="E82" s="1"/>
  <c r="E81"/>
  <c r="D81"/>
  <c r="D80"/>
  <c r="E80" s="1"/>
  <c r="E79"/>
  <c r="D79"/>
  <c r="D78"/>
  <c r="E78" s="1"/>
  <c r="E77"/>
  <c r="D77"/>
  <c r="D76"/>
  <c r="E76" s="1"/>
  <c r="E75"/>
  <c r="D75"/>
  <c r="D74"/>
  <c r="E74" s="1"/>
  <c r="E73"/>
  <c r="D73"/>
  <c r="D72"/>
  <c r="E72" s="1"/>
  <c r="E71"/>
  <c r="D71"/>
  <c r="D70"/>
  <c r="E70" s="1"/>
  <c r="E69"/>
  <c r="D69"/>
  <c r="D68"/>
  <c r="E68" s="1"/>
  <c r="E67"/>
  <c r="D67"/>
  <c r="D66"/>
  <c r="E66" s="1"/>
  <c r="E65"/>
  <c r="D65"/>
  <c r="D64"/>
  <c r="E64" s="1"/>
  <c r="E63"/>
  <c r="D63"/>
  <c r="D62"/>
  <c r="E62" s="1"/>
  <c r="E61"/>
  <c r="D61"/>
  <c r="D60"/>
  <c r="E60" s="1"/>
  <c r="E59"/>
  <c r="D59"/>
  <c r="D58"/>
  <c r="E58" s="1"/>
  <c r="E57"/>
  <c r="D57"/>
  <c r="D56"/>
  <c r="E56" s="1"/>
  <c r="E55"/>
  <c r="D55"/>
  <c r="D54"/>
  <c r="E54" s="1"/>
  <c r="E53"/>
  <c r="D53"/>
  <c r="D52"/>
  <c r="E52" s="1"/>
  <c r="E51"/>
  <c r="D51"/>
  <c r="D50"/>
  <c r="E50" s="1"/>
  <c r="E49"/>
  <c r="D49"/>
  <c r="D48"/>
  <c r="E48" s="1"/>
  <c r="E47"/>
  <c r="D47"/>
  <c r="D46"/>
  <c r="E46" s="1"/>
  <c r="E45"/>
  <c r="D45"/>
  <c r="F44"/>
  <c r="D44"/>
  <c r="C44"/>
  <c r="E44" s="1"/>
  <c r="D43"/>
  <c r="E43" s="1"/>
  <c r="E42"/>
  <c r="D42"/>
  <c r="D41"/>
  <c r="E41" s="1"/>
  <c r="E40"/>
  <c r="D40"/>
  <c r="D39"/>
  <c r="E39" s="1"/>
  <c r="E38"/>
  <c r="D38"/>
  <c r="D37"/>
  <c r="E37" s="1"/>
  <c r="E36"/>
  <c r="D36"/>
  <c r="D35"/>
  <c r="E35" s="1"/>
  <c r="E34"/>
  <c r="D34"/>
  <c r="D33"/>
  <c r="E33" s="1"/>
  <c r="E32"/>
  <c r="D32"/>
  <c r="D31"/>
  <c r="E31" s="1"/>
  <c r="E30"/>
  <c r="D30"/>
  <c r="G29"/>
  <c r="D29"/>
  <c r="C29"/>
  <c r="E29" s="1"/>
  <c r="D28"/>
  <c r="E28" s="1"/>
  <c r="E27"/>
  <c r="D27"/>
  <c r="P26"/>
  <c r="D26"/>
  <c r="C26"/>
  <c r="E26" s="1"/>
  <c r="D25"/>
  <c r="E25" s="1"/>
  <c r="E24"/>
  <c r="D24"/>
  <c r="D23"/>
  <c r="E23" s="1"/>
  <c r="E22"/>
  <c r="D22"/>
  <c r="J21"/>
  <c r="E21"/>
  <c r="Q20"/>
  <c r="P20"/>
  <c r="O20"/>
  <c r="N20"/>
  <c r="M20"/>
  <c r="L20"/>
  <c r="K20"/>
  <c r="J20"/>
  <c r="I20"/>
  <c r="H20"/>
  <c r="G20"/>
  <c r="F20"/>
  <c r="E20"/>
  <c r="D20"/>
  <c r="C20"/>
  <c r="D19"/>
  <c r="E19" s="1"/>
  <c r="E18"/>
  <c r="D18"/>
  <c r="D17"/>
  <c r="E17" s="1"/>
  <c r="E16"/>
  <c r="D16"/>
  <c r="D15"/>
  <c r="E15" s="1"/>
  <c r="E14"/>
  <c r="D14"/>
  <c r="J13"/>
  <c r="E13"/>
  <c r="D13"/>
  <c r="C13"/>
  <c r="D12"/>
  <c r="E11"/>
  <c r="D11"/>
  <c r="D10"/>
  <c r="E10" s="1"/>
  <c r="Q9"/>
  <c r="Q8" s="1"/>
  <c r="P9"/>
  <c r="P8" s="1"/>
  <c r="O9"/>
  <c r="N9"/>
  <c r="M9"/>
  <c r="M8" s="1"/>
  <c r="L9"/>
  <c r="L8" s="1"/>
  <c r="K9"/>
  <c r="J9"/>
  <c r="I9"/>
  <c r="I8" s="1"/>
  <c r="H9"/>
  <c r="H8" s="1"/>
  <c r="G9"/>
  <c r="F9"/>
  <c r="D9"/>
  <c r="D8" s="1"/>
  <c r="C9"/>
  <c r="O8"/>
  <c r="N8"/>
  <c r="K8"/>
  <c r="J8"/>
  <c r="G8"/>
  <c r="F8"/>
  <c r="C8"/>
  <c r="E8" l="1"/>
  <c r="J15" i="1" l="1"/>
  <c r="F91"/>
  <c r="J68"/>
  <c r="J67" s="1"/>
  <c r="P73"/>
  <c r="J60"/>
  <c r="I47"/>
  <c r="I9"/>
  <c r="H67"/>
  <c r="G67"/>
  <c r="G76"/>
  <c r="G56"/>
  <c r="H56"/>
  <c r="H55" s="1"/>
  <c r="I56"/>
  <c r="J56"/>
  <c r="K56"/>
  <c r="L56"/>
  <c r="M56"/>
  <c r="N56"/>
  <c r="O56"/>
  <c r="P56"/>
  <c r="Q56"/>
  <c r="I67"/>
  <c r="K67"/>
  <c r="L67"/>
  <c r="M67"/>
  <c r="N67"/>
  <c r="O67"/>
  <c r="P67"/>
  <c r="Q67"/>
  <c r="G47"/>
  <c r="H47"/>
  <c r="J47"/>
  <c r="K47"/>
  <c r="L47"/>
  <c r="M47"/>
  <c r="N47"/>
  <c r="O47"/>
  <c r="P47"/>
  <c r="Q47"/>
  <c r="F47"/>
  <c r="G13"/>
  <c r="G12" s="1"/>
  <c r="G9"/>
  <c r="H9"/>
  <c r="J9"/>
  <c r="K9"/>
  <c r="L9"/>
  <c r="M9"/>
  <c r="N9"/>
  <c r="O9"/>
  <c r="P9"/>
  <c r="Q9"/>
  <c r="F67"/>
  <c r="F56"/>
  <c r="C47"/>
  <c r="J55" l="1"/>
  <c r="G55"/>
  <c r="P55"/>
  <c r="L55"/>
  <c r="I55"/>
  <c r="Q55"/>
  <c r="M55"/>
  <c r="N55"/>
  <c r="O55"/>
  <c r="K55"/>
  <c r="F55"/>
  <c r="H13"/>
  <c r="H12" s="1"/>
  <c r="I13"/>
  <c r="I12" s="1"/>
  <c r="J13"/>
  <c r="K13"/>
  <c r="K12" s="1"/>
  <c r="L13"/>
  <c r="L12" s="1"/>
  <c r="M13"/>
  <c r="M12" s="1"/>
  <c r="N13"/>
  <c r="N12" s="1"/>
  <c r="O13"/>
  <c r="O12" s="1"/>
  <c r="P13"/>
  <c r="P12" s="1"/>
  <c r="Q13"/>
  <c r="Q12" s="1"/>
  <c r="F13"/>
  <c r="F12" s="1"/>
  <c r="F9"/>
  <c r="D67"/>
  <c r="D59"/>
  <c r="E59" s="1"/>
  <c r="C91"/>
  <c r="D91" s="1"/>
  <c r="C76"/>
  <c r="D76" s="1"/>
  <c r="E76" s="1"/>
  <c r="C73"/>
  <c r="C60"/>
  <c r="D60" s="1"/>
  <c r="E60" s="1"/>
  <c r="C67"/>
  <c r="C56"/>
  <c r="C13"/>
  <c r="C12" s="1"/>
  <c r="D12" s="1"/>
  <c r="C10"/>
  <c r="C9" s="1"/>
  <c r="E68"/>
  <c r="E67" s="1"/>
  <c r="D11"/>
  <c r="E11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8"/>
  <c r="D49"/>
  <c r="E49" s="1"/>
  <c r="D50"/>
  <c r="E50" s="1"/>
  <c r="D51"/>
  <c r="E51" s="1"/>
  <c r="D52"/>
  <c r="E52" s="1"/>
  <c r="D53"/>
  <c r="E53" s="1"/>
  <c r="D57"/>
  <c r="E57" s="1"/>
  <c r="D58"/>
  <c r="E58" s="1"/>
  <c r="D61"/>
  <c r="E61" s="1"/>
  <c r="D62"/>
  <c r="E62" s="1"/>
  <c r="D63"/>
  <c r="E63" s="1"/>
  <c r="D64"/>
  <c r="E64" s="1"/>
  <c r="D65"/>
  <c r="E65" s="1"/>
  <c r="D66"/>
  <c r="E66" s="1"/>
  <c r="D69"/>
  <c r="E69" s="1"/>
  <c r="D70"/>
  <c r="E70" s="1"/>
  <c r="D71"/>
  <c r="E71" s="1"/>
  <c r="D72"/>
  <c r="E72" s="1"/>
  <c r="D74"/>
  <c r="E74" s="1"/>
  <c r="D75"/>
  <c r="E75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3"/>
  <c r="E93" s="1"/>
  <c r="D94"/>
  <c r="E94" s="1"/>
  <c r="D8"/>
  <c r="E8" s="1"/>
  <c r="J12" l="1"/>
  <c r="E48"/>
  <c r="D47"/>
  <c r="E47" s="1"/>
  <c r="D13"/>
  <c r="E13" s="1"/>
  <c r="D10"/>
  <c r="E10" s="1"/>
  <c r="E12"/>
  <c r="D56"/>
  <c r="E91"/>
  <c r="D92"/>
  <c r="E92" s="1"/>
  <c r="D73"/>
  <c r="E73" s="1"/>
  <c r="C55"/>
  <c r="D9"/>
  <c r="E9" s="1"/>
  <c r="H54" l="1"/>
  <c r="G54"/>
  <c r="F54"/>
  <c r="D55"/>
  <c r="D54" s="1"/>
  <c r="E56"/>
  <c r="C54"/>
  <c r="I54" l="1"/>
  <c r="E55"/>
  <c r="E54"/>
  <c r="J54" l="1"/>
  <c r="K54" l="1"/>
  <c r="L54" l="1"/>
  <c r="M54" l="1"/>
  <c r="N54" l="1"/>
  <c r="O54" l="1"/>
  <c r="Q54" l="1"/>
  <c r="P54"/>
</calcChain>
</file>

<file path=xl/sharedStrings.xml><?xml version="1.0" encoding="utf-8"?>
<sst xmlns="http://schemas.openxmlformats.org/spreadsheetml/2006/main" count="352" uniqueCount="95">
  <si>
    <t>Biểu số 4 - Ban hành kèm theo Thông tư số       ngày     tháng     năm    của Bộ Tài chính</t>
  </si>
  <si>
    <t xml:space="preserve">          ĐV tính: Triệu đồng</t>
  </si>
  <si>
    <t>Số 
TT</t>
  </si>
  <si>
    <t>Nội dung</t>
  </si>
  <si>
    <t>Tổng số liệu báo cáo
 quyết toán</t>
  </si>
  <si>
    <t>Tổng số liệu quyết toán
 được duyệt</t>
  </si>
  <si>
    <t>Chênh lệch</t>
  </si>
  <si>
    <t>5=4-3</t>
  </si>
  <si>
    <t>A</t>
  </si>
  <si>
    <t>Quyết toán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</si>
  <si>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</si>
  <si>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</si>
  <si>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</si>
  <si>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</si>
  <si>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</si>
  <si>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</si>
  <si>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</si>
  <si>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khấu trừ hoặc để lại</t>
  </si>
  <si>
    <t>Chi quản lý hành chính</t>
  </si>
  <si>
    <t>1.1</t>
  </si>
  <si>
    <t>1.2</t>
  </si>
  <si>
    <t xml:space="preserve">Kinh phí không thực hiện chế độ tự chủ 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</si>
  <si>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</si>
  <si>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</si>
  <si>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</si>
  <si>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</si>
  <si>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</si>
  <si>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</si>
  <si>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</si>
  <si>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>2.3</t>
  </si>
  <si>
    <t xml:space="preserve">Kinh phí nhiệm vụ không thường xuyên </t>
  </si>
  <si>
    <t>Chi sự nghiệp giáo dục, đào tạo và dạy nghề</t>
  </si>
  <si>
    <t>3.1</t>
  </si>
  <si>
    <t xml:space="preserve"> Kinh phí nhiệm vụ thường xuyên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</si>
  <si>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</si>
  <si>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</si>
  <si>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</si>
  <si>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</si>
  <si>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</si>
  <si>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</si>
  <si>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</si>
  <si>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</si>
  <si>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</si>
  <si>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</si>
  <si>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</si>
  <si>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</si>
  <si>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</si>
  <si>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</si>
  <si>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</si>
  <si>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</si>
  <si>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</si>
  <si>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</si>
  <si>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</si>
  <si>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</si>
  <si>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</si>
  <si>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</si>
  <si>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III</t>
  </si>
  <si>
    <t xml:space="preserve"> Số phí, lệ phí nộp ngân sách nhà nước</t>
  </si>
  <si>
    <t>B</t>
  </si>
  <si>
    <t>Quyết toán chi ngân sách nhà nước</t>
  </si>
  <si>
    <t>Nguồn ngân sách trong nước</t>
  </si>
  <si>
    <t>Nguồn vốn viện trợ</t>
  </si>
  <si>
    <t>Dự án A</t>
  </si>
  <si>
    <t>Dự án B</t>
  </si>
  <si>
    <t xml:space="preserve">Kinh phí thực hiện chế độ tự chủ </t>
  </si>
  <si>
    <t>Kinh phí nhiệm vụ thường xuyên theo chức năng</t>
  </si>
  <si>
    <t>Kinh phí nhiệm vụ thường xuyên</t>
  </si>
  <si>
    <t xml:space="preserve">  Đơn vị: Bộ Ngoại giao
 Chương: 011</t>
  </si>
  <si>
    <t xml:space="preserve"> QUYẾT TOÁN THU - CHI NGÂN SÁCH NHÀ NƯỚC năm 2019</t>
  </si>
  <si>
    <t>Hoạt động khác (đóng niên liễm cho các TCQT)</t>
  </si>
  <si>
    <t>1.3</t>
  </si>
  <si>
    <t>Số quyết toán được duyệt chi tiết Khối VP Bộ</t>
  </si>
  <si>
    <t>Số quyết toán được duyệt chi tiết SNV</t>
  </si>
  <si>
    <t>Số quyết toán được duyệt chi tiết UBBGQG</t>
  </si>
  <si>
    <t>Số quyết toán được duyệt chi tiết UBNV</t>
  </si>
  <si>
    <t>Số quyết toán được duyệt chi tiết Học viện Ngoại giao</t>
  </si>
  <si>
    <t>Số quyết toán được duyệt chi tiết Cục PVNGĐ</t>
  </si>
  <si>
    <t>Số quyết toán được duyệt chi tiết Nhà khách Chính phủ</t>
  </si>
  <si>
    <t>Số quyết toán được duyệt chi tiết V75</t>
  </si>
  <si>
    <t>Số quyết toán được duyệt chi tiết Báo Thế giới và VN</t>
  </si>
  <si>
    <t>Số quyết toán được duyệt chi tiết Trung tâm hướng dẫn báo chí</t>
  </si>
  <si>
    <t>Số quyết toán được duyệt chi tiết Quỹ BHCD</t>
  </si>
  <si>
    <t>Số quyết toán được duyệt chi tiết các CQĐDVNONN</t>
  </si>
  <si>
    <t>(Kèm theo Quyết định số    /QĐ-BNG-QTTV ngày…/03/2021.của Bộ Ngoại giao. )</t>
  </si>
  <si>
    <t xml:space="preserve">         Biểu số 8 - Ban hành kèm theo Thông tư số        ngày      tháng      năm    của Bộ Tài chính</t>
  </si>
  <si>
    <t xml:space="preserve">  Đơn vị: Bộ Ngoại giao
Chương: 011</t>
  </si>
  <si>
    <t>(Kèm theo Quyết định số    /QĐ- … ngày…/…/….của…. )</t>
  </si>
  <si>
    <t>Đv tính: Triệu đồng</t>
  </si>
  <si>
    <t xml:space="preserve"> Kinh phí thực hiện chế độ tự chủ </t>
  </si>
  <si>
    <t xml:space="preserve"> Kinh phí nhiệm vụ thường xuyên theo chức năng</t>
  </si>
  <si>
    <t>Nguồn vay nợ nước ngoài</t>
  </si>
  <si>
    <t>Ngày     tháng     năm</t>
  </si>
  <si>
    <t>Thủ trưởng đơn vị</t>
  </si>
  <si>
    <t>(Chữ ký, dấu)</t>
  </si>
  <si>
    <t>Họ và tên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</si>
</sst>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26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Calibri Light"/>
      <family val="1"/>
      <charset val="163"/>
      <scheme val="major"/>
    </font>
    <font>
      <b/>
      <sz val="12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b/>
      <sz val="14"/>
      <color theme="1"/>
      <name val="Calibri Light"/>
      <family val="1"/>
      <charset val="163"/>
      <scheme val="maj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1"/>
      <color theme="1"/>
      <name val="Calibri Light"/>
      <family val="1"/>
      <charset val="163"/>
      <scheme val="major"/>
    </font>
    <font>
      <i/>
      <sz val="13"/>
      <color theme="1"/>
      <name val="Calibri Light"/>
      <family val="1"/>
      <charset val="163"/>
      <scheme val="major"/>
    </font>
    <font>
      <b/>
      <sz val="13"/>
      <color theme="1"/>
      <name val="Calibri Light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2" fillId="0" borderId="1" xfId="1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justify" vertical="top" wrapText="1"/>
    </xf>
    <xf numFmtId="164" fontId="3" fillId="0" borderId="1" xfId="1" applyNumberFormat="1" applyFont="1" applyBorder="1" applyAlignment="1">
      <alignment horizontal="justify" vertical="top" wrapText="1"/>
    </xf>
    <xf numFmtId="164" fontId="2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/>
    <xf numFmtId="164" fontId="4" fillId="0" borderId="1" xfId="1" applyNumberFormat="1" applyFont="1" applyBorder="1"/>
    <xf numFmtId="164" fontId="5" fillId="0" borderId="1" xfId="1" applyNumberFormat="1" applyFont="1" applyBorder="1" applyAlignment="1">
      <alignment horizontal="left" vertical="center" wrapText="1"/>
    </xf>
    <xf numFmtId="164" fontId="5" fillId="0" borderId="1" xfId="1" applyNumberFormat="1" applyFont="1" applyBorder="1"/>
    <xf numFmtId="164" fontId="5" fillId="0" borderId="0" xfId="1" applyNumberFormat="1" applyFont="1"/>
    <xf numFmtId="164" fontId="2" fillId="2" borderId="0" xfId="1" applyNumberFormat="1" applyFont="1" applyFill="1"/>
    <xf numFmtId="164" fontId="3" fillId="2" borderId="2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/>
    <xf numFmtId="0" fontId="12" fillId="0" borderId="0" xfId="0" applyFont="1" applyAlignme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/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164" fontId="18" fillId="0" borderId="1" xfId="1" applyNumberFormat="1" applyFont="1" applyBorder="1" applyAlignment="1">
      <alignment horizontal="center"/>
    </xf>
    <xf numFmtId="0" fontId="19" fillId="0" borderId="0" xfId="0" applyFont="1"/>
    <xf numFmtId="164" fontId="18" fillId="0" borderId="1" xfId="1" applyNumberFormat="1" applyFont="1" applyBorder="1" applyAlignment="1">
      <alignment vertical="top" wrapText="1"/>
    </xf>
    <xf numFmtId="164" fontId="18" fillId="0" borderId="1" xfId="1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164" fontId="15" fillId="0" borderId="1" xfId="1" applyNumberFormat="1" applyFont="1" applyBorder="1" applyAlignment="1">
      <alignment vertical="top" wrapText="1"/>
    </xf>
    <xf numFmtId="164" fontId="15" fillId="0" borderId="1" xfId="1" applyNumberFormat="1" applyFont="1" applyBorder="1"/>
    <xf numFmtId="164" fontId="15" fillId="0" borderId="1" xfId="1" applyNumberFormat="1" applyFont="1" applyBorder="1" applyAlignment="1">
      <alignment horizontal="justify" vertical="top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164" fontId="16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  <xf numFmtId="164" fontId="18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/>
    <xf numFmtId="0" fontId="23" fillId="0" borderId="0" xfId="0" applyFont="1"/>
    <xf numFmtId="164" fontId="16" fillId="0" borderId="1" xfId="1" applyNumberFormat="1" applyFont="1" applyBorder="1"/>
    <xf numFmtId="164" fontId="17" fillId="0" borderId="1" xfId="1" applyNumberFormat="1" applyFont="1" applyBorder="1"/>
    <xf numFmtId="164" fontId="12" fillId="0" borderId="1" xfId="1" applyNumberFormat="1" applyFont="1" applyBorder="1"/>
    <xf numFmtId="164" fontId="14" fillId="0" borderId="1" xfId="1" applyNumberFormat="1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3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wrapText="1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9"/>
  <sheetViews>
    <sheetView tabSelected="1" view="pageBreakPreview" topLeftCell="A49" zoomScale="55" zoomScaleNormal="50" zoomScaleSheetLayoutView="55" workbookViewId="0">
      <selection activeCell="A3" sqref="A3:Q3"/>
    </sheetView>
  </sheetViews>
  <sheetFormatPr defaultColWidth="9" defaultRowHeight="15"/>
  <cols>
    <col min="1" max="1" width="11.28515625" style="39" customWidth="1"/>
    <col min="2" max="2" width="53.5703125" style="39" customWidth="1"/>
    <col min="3" max="3" width="22" style="39" customWidth="1"/>
    <col min="4" max="4" width="22.85546875" style="39" customWidth="1"/>
    <col min="5" max="5" width="19.28515625" customWidth="1"/>
    <col min="6" max="6" width="23.5703125" customWidth="1"/>
    <col min="7" max="16" width="19.28515625" customWidth="1"/>
    <col min="17" max="17" width="23.28515625" customWidth="1"/>
    <col min="18" max="16384" width="9" style="39"/>
  </cols>
  <sheetData>
    <row r="1" spans="1:21" ht="15.75">
      <c r="A1" s="74" t="s">
        <v>84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38"/>
      <c r="S1" s="38"/>
    </row>
    <row r="2" spans="1:21" ht="30" customHeight="1">
      <c r="A2" s="75" t="s">
        <v>85</v>
      </c>
      <c r="B2" s="76"/>
      <c r="C2" s="40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1"/>
      <c r="S2" s="41"/>
    </row>
    <row r="3" spans="1:21" ht="15.75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41"/>
      <c r="S3" s="41"/>
    </row>
    <row r="4" spans="1:21" s="44" customFormat="1" ht="18.75">
      <c r="A4" s="78" t="s">
        <v>86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3"/>
      <c r="S4" s="43"/>
      <c r="T4" s="43"/>
      <c r="U4" s="42"/>
    </row>
    <row r="5" spans="1:21" ht="15.75">
      <c r="A5" s="41"/>
      <c r="B5" s="41"/>
      <c r="C5" s="79"/>
      <c r="D5" s="79"/>
      <c r="E5" s="80" t="s">
        <v>87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1"/>
      <c r="S5" s="41"/>
      <c r="T5" s="41"/>
    </row>
    <row r="6" spans="1:21" ht="70.5" customHeight="1">
      <c r="A6" s="45" t="s">
        <v>2</v>
      </c>
      <c r="B6" s="46" t="s">
        <v>3</v>
      </c>
      <c r="C6" s="45" t="s">
        <v>4</v>
      </c>
      <c r="D6" s="45" t="s">
        <v>5</v>
      </c>
      <c r="E6" s="45" t="s">
        <v>6</v>
      </c>
      <c r="F6" s="31" t="s">
        <v>71</v>
      </c>
      <c r="G6" s="31" t="s">
        <v>73</v>
      </c>
      <c r="H6" s="31" t="s">
        <v>74</v>
      </c>
      <c r="I6" s="31" t="s">
        <v>72</v>
      </c>
      <c r="J6" s="31" t="s">
        <v>75</v>
      </c>
      <c r="K6" s="31" t="s">
        <v>76</v>
      </c>
      <c r="L6" s="31" t="s">
        <v>77</v>
      </c>
      <c r="M6" s="31" t="s">
        <v>78</v>
      </c>
      <c r="N6" s="31" t="s">
        <v>79</v>
      </c>
      <c r="O6" s="31" t="s">
        <v>80</v>
      </c>
      <c r="P6" s="31" t="s">
        <v>81</v>
      </c>
      <c r="Q6" s="31" t="s">
        <v>82</v>
      </c>
      <c r="R6" s="41"/>
      <c r="S6" s="41"/>
      <c r="T6" s="41"/>
    </row>
    <row r="7" spans="1:21" ht="15.75">
      <c r="A7" s="47">
        <v>1</v>
      </c>
      <c r="B7" s="47">
        <v>2</v>
      </c>
      <c r="C7" s="47">
        <v>3</v>
      </c>
      <c r="D7" s="47">
        <v>4</v>
      </c>
      <c r="E7" s="47" t="s">
        <v>7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  <c r="R7" s="41"/>
      <c r="S7" s="41"/>
      <c r="T7" s="41"/>
    </row>
    <row r="8" spans="1:21" s="51" customFormat="1" ht="18" customHeight="1">
      <c r="A8" s="48" t="s">
        <v>10</v>
      </c>
      <c r="B8" s="49" t="s">
        <v>60</v>
      </c>
      <c r="C8" s="50">
        <f>C9+C13+C20+C23+C26+C29</f>
        <v>2484068784159</v>
      </c>
      <c r="D8" s="50">
        <f>D9+D13+D20+D23+D26+D29</f>
        <v>2481405426105</v>
      </c>
      <c r="E8" s="50">
        <f>E9+E13+E20+E23+E26+E29</f>
        <v>2663358054</v>
      </c>
      <c r="F8" s="34">
        <f>F9+F13+F20+F23+F26+F29+F32+F35+F38+F41</f>
        <v>522456533456</v>
      </c>
      <c r="G8" s="34">
        <f t="shared" ref="G8:Q8" si="0">G9+G13+G20+G23+G26+G29+G32+G35+G38+G41</f>
        <v>63211635136</v>
      </c>
      <c r="H8" s="34">
        <f>H9+H13+H20+H23+H26+H29+H32+H35+H38+H41</f>
        <v>59500249915</v>
      </c>
      <c r="I8" s="34">
        <f t="shared" si="0"/>
        <v>15468800010</v>
      </c>
      <c r="J8" s="34">
        <f>J9+J13+J20+J23+J26+J29+J32+J35+J38+J41</f>
        <v>28950040412</v>
      </c>
      <c r="K8" s="34">
        <f t="shared" si="0"/>
        <v>3200000000</v>
      </c>
      <c r="L8" s="34">
        <f t="shared" si="0"/>
        <v>4100000000</v>
      </c>
      <c r="M8" s="34">
        <f t="shared" si="0"/>
        <v>0</v>
      </c>
      <c r="N8" s="34">
        <f t="shared" si="0"/>
        <v>2576000000</v>
      </c>
      <c r="O8" s="34">
        <f t="shared" si="0"/>
        <v>1458065397</v>
      </c>
      <c r="P8" s="34">
        <f t="shared" si="0"/>
        <v>8481951771</v>
      </c>
      <c r="Q8" s="34">
        <f t="shared" si="0"/>
        <v>1772002213008</v>
      </c>
    </row>
    <row r="9" spans="1:21" s="51" customFormat="1" ht="18" customHeight="1">
      <c r="A9" s="48">
        <v>1</v>
      </c>
      <c r="B9" s="49" t="s">
        <v>18</v>
      </c>
      <c r="C9" s="52">
        <f>C10+C11+C12</f>
        <v>2422112204685</v>
      </c>
      <c r="D9" s="52">
        <f>D10+D11+D12</f>
        <v>2422112204685</v>
      </c>
      <c r="E9" s="53"/>
      <c r="F9" s="34">
        <f>F10+F11+F12</f>
        <v>517873352785</v>
      </c>
      <c r="G9" s="34">
        <f t="shared" ref="G9:Q9" si="1">G10+G11+G12</f>
        <v>38474172856</v>
      </c>
      <c r="H9" s="34">
        <f t="shared" si="1"/>
        <v>59500249915</v>
      </c>
      <c r="I9" s="34">
        <f t="shared" si="1"/>
        <v>15029174527</v>
      </c>
      <c r="J9" s="34">
        <f t="shared" si="1"/>
        <v>7899039197</v>
      </c>
      <c r="K9" s="34">
        <f t="shared" si="1"/>
        <v>3200000000</v>
      </c>
      <c r="L9" s="34">
        <f t="shared" si="1"/>
        <v>4100000000</v>
      </c>
      <c r="M9" s="34">
        <f t="shared" si="1"/>
        <v>0</v>
      </c>
      <c r="N9" s="34">
        <f t="shared" si="1"/>
        <v>2576000000</v>
      </c>
      <c r="O9" s="34">
        <f t="shared" si="1"/>
        <v>1458065397</v>
      </c>
      <c r="P9" s="34">
        <f t="shared" si="1"/>
        <v>0</v>
      </c>
      <c r="Q9" s="34">
        <f t="shared" si="1"/>
        <v>1772002213008</v>
      </c>
    </row>
    <row r="10" spans="1:21" s="44" customFormat="1" ht="18" customHeight="1">
      <c r="A10" s="54" t="s">
        <v>19</v>
      </c>
      <c r="B10" s="55" t="s">
        <v>88</v>
      </c>
      <c r="C10" s="56">
        <v>713307498373</v>
      </c>
      <c r="D10" s="57">
        <f>C10</f>
        <v>713307498373</v>
      </c>
      <c r="E10" s="57">
        <f>C10-D10</f>
        <v>0</v>
      </c>
      <c r="F10" s="35">
        <v>190696266412</v>
      </c>
      <c r="G10" s="35">
        <v>16910101477</v>
      </c>
      <c r="H10" s="35">
        <v>14988485984</v>
      </c>
      <c r="I10" s="35">
        <v>12170000000</v>
      </c>
      <c r="J10" s="35"/>
      <c r="K10" s="35"/>
      <c r="L10" s="35"/>
      <c r="M10" s="35"/>
      <c r="N10" s="35">
        <v>1700000000</v>
      </c>
      <c r="O10" s="35">
        <v>1300000000</v>
      </c>
      <c r="P10" s="35"/>
      <c r="Q10" s="35">
        <v>475542644500</v>
      </c>
    </row>
    <row r="11" spans="1:21" s="44" customFormat="1" ht="18" customHeight="1">
      <c r="A11" s="54" t="s">
        <v>20</v>
      </c>
      <c r="B11" s="55" t="s">
        <v>21</v>
      </c>
      <c r="C11" s="58">
        <v>1565604307326</v>
      </c>
      <c r="D11" s="57">
        <f t="shared" ref="D11:D75" si="2">C11</f>
        <v>1565604307326</v>
      </c>
      <c r="E11" s="57">
        <f t="shared" ref="E11:E75" si="3">C11-D11</f>
        <v>0</v>
      </c>
      <c r="F11" s="35">
        <v>183976687387</v>
      </c>
      <c r="G11" s="35">
        <v>21564071379</v>
      </c>
      <c r="H11" s="35">
        <v>44511763931</v>
      </c>
      <c r="I11" s="35">
        <v>2859174527</v>
      </c>
      <c r="J11" s="35">
        <v>7899039197</v>
      </c>
      <c r="K11" s="35">
        <v>3200000000</v>
      </c>
      <c r="L11" s="35">
        <v>4100000000</v>
      </c>
      <c r="M11" s="35"/>
      <c r="N11" s="35">
        <v>876000000</v>
      </c>
      <c r="O11" s="35">
        <v>158065397</v>
      </c>
      <c r="P11" s="35"/>
      <c r="Q11" s="35">
        <v>1296459568508</v>
      </c>
    </row>
    <row r="12" spans="1:21" s="44" customFormat="1" ht="18" customHeight="1">
      <c r="A12" s="54" t="s">
        <v>70</v>
      </c>
      <c r="B12" s="55" t="s">
        <v>69</v>
      </c>
      <c r="C12" s="58">
        <v>143200398986</v>
      </c>
      <c r="D12" s="57">
        <f>C12</f>
        <v>143200398986</v>
      </c>
      <c r="E12" s="57"/>
      <c r="F12" s="35">
        <v>143200398986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21" s="51" customFormat="1" ht="18" customHeight="1">
      <c r="A13" s="59">
        <v>2</v>
      </c>
      <c r="B13" s="49" t="s">
        <v>22</v>
      </c>
      <c r="C13" s="50">
        <f>C14</f>
        <v>3630000000</v>
      </c>
      <c r="D13" s="53">
        <f t="shared" si="2"/>
        <v>3630000000</v>
      </c>
      <c r="E13" s="53">
        <f t="shared" si="3"/>
        <v>0</v>
      </c>
      <c r="F13" s="36"/>
      <c r="G13" s="36"/>
      <c r="H13" s="36"/>
      <c r="I13" s="36"/>
      <c r="J13" s="36">
        <f>J14</f>
        <v>3630000000</v>
      </c>
      <c r="K13" s="36"/>
      <c r="L13" s="36"/>
      <c r="M13" s="36"/>
      <c r="N13" s="36"/>
      <c r="O13" s="36"/>
      <c r="P13" s="36"/>
      <c r="Q13" s="36"/>
    </row>
    <row r="14" spans="1:21" s="44" customFormat="1" ht="18" customHeight="1">
      <c r="A14" s="60" t="s">
        <v>23</v>
      </c>
      <c r="B14" s="55" t="s">
        <v>24</v>
      </c>
      <c r="C14" s="58">
        <v>3630000000</v>
      </c>
      <c r="D14" s="57">
        <f t="shared" si="2"/>
        <v>3630000000</v>
      </c>
      <c r="E14" s="57">
        <f t="shared" si="3"/>
        <v>0</v>
      </c>
      <c r="F14" s="35"/>
      <c r="G14" s="35"/>
      <c r="H14" s="35"/>
      <c r="I14" s="35"/>
      <c r="J14" s="35">
        <v>3630000000</v>
      </c>
      <c r="K14" s="35"/>
      <c r="L14" s="35"/>
      <c r="M14" s="35"/>
      <c r="N14" s="35"/>
      <c r="O14" s="35"/>
      <c r="P14" s="35"/>
      <c r="Q14" s="35"/>
    </row>
    <row r="15" spans="1:21" s="44" customFormat="1" ht="18" customHeight="1">
      <c r="A15" s="61"/>
      <c r="B15" s="62" t="s">
        <v>25</v>
      </c>
      <c r="C15" s="56"/>
      <c r="D15" s="57">
        <f t="shared" si="2"/>
        <v>0</v>
      </c>
      <c r="E15" s="57">
        <f t="shared" si="3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21" s="44" customFormat="1" ht="18" customHeight="1">
      <c r="A16" s="61"/>
      <c r="B16" s="62" t="s">
        <v>26</v>
      </c>
      <c r="C16" s="56"/>
      <c r="D16" s="57">
        <f t="shared" si="2"/>
        <v>0</v>
      </c>
      <c r="E16" s="57">
        <f t="shared" si="3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s="44" customFormat="1" ht="18" customHeight="1">
      <c r="A17" s="61"/>
      <c r="B17" s="62" t="s">
        <v>27</v>
      </c>
      <c r="C17" s="63"/>
      <c r="D17" s="57">
        <f t="shared" si="2"/>
        <v>0</v>
      </c>
      <c r="E17" s="57">
        <f t="shared" si="3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s="44" customFormat="1" ht="18" customHeight="1">
      <c r="A18" s="60" t="s">
        <v>28</v>
      </c>
      <c r="B18" s="55" t="s">
        <v>89</v>
      </c>
      <c r="C18" s="64"/>
      <c r="D18" s="57">
        <f t="shared" si="2"/>
        <v>0</v>
      </c>
      <c r="E18" s="57">
        <f t="shared" si="3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s="44" customFormat="1" ht="18" customHeight="1">
      <c r="A19" s="60" t="s">
        <v>29</v>
      </c>
      <c r="B19" s="55" t="s">
        <v>30</v>
      </c>
      <c r="C19" s="64"/>
      <c r="D19" s="57">
        <f t="shared" si="2"/>
        <v>0</v>
      </c>
      <c r="E19" s="57">
        <f t="shared" si="3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s="51" customFormat="1" ht="18" customHeight="1">
      <c r="A20" s="48">
        <v>3</v>
      </c>
      <c r="B20" s="49" t="s">
        <v>31</v>
      </c>
      <c r="C20" s="65">
        <f>C21</f>
        <v>25107165423</v>
      </c>
      <c r="D20" s="53">
        <f>D21</f>
        <v>22443807369</v>
      </c>
      <c r="E20" s="53">
        <f t="shared" si="3"/>
        <v>2663358054</v>
      </c>
      <c r="F20" s="36">
        <f>F21</f>
        <v>4583180671</v>
      </c>
      <c r="G20" s="36">
        <f>G21</f>
        <v>0</v>
      </c>
      <c r="H20" s="36">
        <f>H21</f>
        <v>0</v>
      </c>
      <c r="I20" s="36">
        <f t="shared" ref="I20:Q20" si="4">I21</f>
        <v>439625483</v>
      </c>
      <c r="J20" s="36">
        <f t="shared" si="4"/>
        <v>17421001215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si="4"/>
        <v>0</v>
      </c>
      <c r="P20" s="36">
        <f t="shared" si="4"/>
        <v>0</v>
      </c>
      <c r="Q20" s="36">
        <f t="shared" si="4"/>
        <v>0</v>
      </c>
    </row>
    <row r="21" spans="1:17" s="44" customFormat="1" ht="18" customHeight="1">
      <c r="A21" s="54" t="s">
        <v>32</v>
      </c>
      <c r="B21" s="55" t="s">
        <v>33</v>
      </c>
      <c r="C21" s="64">
        <v>25107165423</v>
      </c>
      <c r="D21" s="57">
        <v>22443807369</v>
      </c>
      <c r="E21" s="57">
        <f>D21-C21</f>
        <v>-2663358054</v>
      </c>
      <c r="F21" s="35">
        <v>4583180671</v>
      </c>
      <c r="G21" s="35"/>
      <c r="H21" s="35"/>
      <c r="I21" s="35">
        <v>439625483</v>
      </c>
      <c r="J21" s="35">
        <f>20084359269-2663358054</f>
        <v>17421001215</v>
      </c>
      <c r="K21" s="35"/>
      <c r="L21" s="35"/>
      <c r="M21" s="35"/>
      <c r="N21" s="35"/>
      <c r="O21" s="35"/>
      <c r="P21" s="35"/>
      <c r="Q21" s="35"/>
    </row>
    <row r="22" spans="1:17" s="44" customFormat="1" ht="18" customHeight="1">
      <c r="A22" s="54" t="s">
        <v>34</v>
      </c>
      <c r="B22" s="55" t="s">
        <v>30</v>
      </c>
      <c r="C22" s="53"/>
      <c r="D22" s="57">
        <f t="shared" si="2"/>
        <v>0</v>
      </c>
      <c r="E22" s="57">
        <f t="shared" si="3"/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s="44" customFormat="1" ht="18" customHeight="1">
      <c r="A23" s="48">
        <v>4</v>
      </c>
      <c r="B23" s="49" t="s">
        <v>35</v>
      </c>
      <c r="C23" s="64"/>
      <c r="D23" s="57">
        <f t="shared" si="2"/>
        <v>0</v>
      </c>
      <c r="E23" s="57">
        <f t="shared" si="3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s="44" customFormat="1" ht="18" customHeight="1">
      <c r="A24" s="54" t="s">
        <v>36</v>
      </c>
      <c r="B24" s="55" t="s">
        <v>33</v>
      </c>
      <c r="C24" s="57"/>
      <c r="D24" s="57">
        <f t="shared" si="2"/>
        <v>0</v>
      </c>
      <c r="E24" s="57">
        <f t="shared" si="3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44" customFormat="1" ht="18" customHeight="1">
      <c r="A25" s="54" t="s">
        <v>37</v>
      </c>
      <c r="B25" s="55" t="s">
        <v>30</v>
      </c>
      <c r="C25" s="66"/>
      <c r="D25" s="57">
        <f t="shared" si="2"/>
        <v>0</v>
      </c>
      <c r="E25" s="57">
        <f t="shared" si="3"/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s="67" customFormat="1" ht="15.75">
      <c r="A26" s="48">
        <v>5</v>
      </c>
      <c r="B26" s="49" t="s">
        <v>38</v>
      </c>
      <c r="C26" s="53">
        <f>C27</f>
        <v>8481951771</v>
      </c>
      <c r="D26" s="53">
        <f t="shared" si="2"/>
        <v>8481951771</v>
      </c>
      <c r="E26" s="53">
        <f t="shared" si="3"/>
        <v>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>
        <f>P27</f>
        <v>8481951771</v>
      </c>
      <c r="Q26" s="36"/>
    </row>
    <row r="27" spans="1:17" ht="15.75">
      <c r="A27" s="54" t="s">
        <v>39</v>
      </c>
      <c r="B27" s="55" t="s">
        <v>33</v>
      </c>
      <c r="C27" s="57">
        <v>8481951771</v>
      </c>
      <c r="D27" s="57">
        <f t="shared" si="2"/>
        <v>8481951771</v>
      </c>
      <c r="E27" s="57">
        <f t="shared" si="3"/>
        <v>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v>8481951771</v>
      </c>
      <c r="Q27" s="35"/>
    </row>
    <row r="28" spans="1:17" ht="15.75">
      <c r="A28" s="54" t="s">
        <v>40</v>
      </c>
      <c r="B28" s="55" t="s">
        <v>30</v>
      </c>
      <c r="C28" s="68"/>
      <c r="D28" s="57">
        <f t="shared" si="2"/>
        <v>0</v>
      </c>
      <c r="E28" s="57">
        <f t="shared" si="3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s="67" customFormat="1" ht="15.75">
      <c r="A29" s="48">
        <v>6</v>
      </c>
      <c r="B29" s="49" t="s">
        <v>41</v>
      </c>
      <c r="C29" s="53">
        <f>C30</f>
        <v>24737462280</v>
      </c>
      <c r="D29" s="53">
        <f t="shared" si="2"/>
        <v>24737462280</v>
      </c>
      <c r="E29" s="53">
        <f t="shared" si="3"/>
        <v>0</v>
      </c>
      <c r="F29" s="36"/>
      <c r="G29" s="36">
        <f>G30</f>
        <v>24737462280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5.75">
      <c r="A30" s="54" t="s">
        <v>42</v>
      </c>
      <c r="B30" s="55" t="s">
        <v>33</v>
      </c>
      <c r="C30" s="57">
        <v>24737462280</v>
      </c>
      <c r="D30" s="57">
        <f t="shared" si="2"/>
        <v>24737462280</v>
      </c>
      <c r="E30" s="57">
        <f t="shared" si="3"/>
        <v>0</v>
      </c>
      <c r="F30" s="35"/>
      <c r="G30" s="35">
        <v>24737462280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ht="18.75">
      <c r="A31" s="54" t="s">
        <v>43</v>
      </c>
      <c r="B31" s="55" t="s">
        <v>30</v>
      </c>
      <c r="C31" s="69"/>
      <c r="D31" s="57">
        <f t="shared" si="2"/>
        <v>0</v>
      </c>
      <c r="E31" s="57">
        <f t="shared" si="3"/>
        <v>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ht="18.75">
      <c r="A32" s="48">
        <v>7</v>
      </c>
      <c r="B32" s="49" t="s">
        <v>44</v>
      </c>
      <c r="C32" s="69"/>
      <c r="D32" s="57">
        <f t="shared" si="2"/>
        <v>0</v>
      </c>
      <c r="E32" s="57">
        <f t="shared" si="3"/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18.75">
      <c r="A33" s="54" t="s">
        <v>45</v>
      </c>
      <c r="B33" s="55" t="s">
        <v>33</v>
      </c>
      <c r="C33" s="69"/>
      <c r="D33" s="57">
        <f t="shared" si="2"/>
        <v>0</v>
      </c>
      <c r="E33" s="57">
        <f t="shared" si="3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18.75">
      <c r="A34" s="54" t="s">
        <v>46</v>
      </c>
      <c r="B34" s="55" t="s">
        <v>30</v>
      </c>
      <c r="C34" s="69"/>
      <c r="D34" s="57">
        <f t="shared" si="2"/>
        <v>0</v>
      </c>
      <c r="E34" s="57">
        <f t="shared" si="3"/>
        <v>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ht="18.75">
      <c r="A35" s="48">
        <v>8</v>
      </c>
      <c r="B35" s="49" t="s">
        <v>47</v>
      </c>
      <c r="C35" s="69"/>
      <c r="D35" s="57">
        <f t="shared" si="2"/>
        <v>0</v>
      </c>
      <c r="E35" s="57">
        <f t="shared" si="3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ht="18.75">
      <c r="A36" s="54" t="s">
        <v>48</v>
      </c>
      <c r="B36" s="55" t="s">
        <v>33</v>
      </c>
      <c r="C36" s="69"/>
      <c r="D36" s="57">
        <f t="shared" si="2"/>
        <v>0</v>
      </c>
      <c r="E36" s="57">
        <f t="shared" si="3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18.75">
      <c r="A37" s="54" t="s">
        <v>49</v>
      </c>
      <c r="B37" s="55" t="s">
        <v>30</v>
      </c>
      <c r="C37" s="69"/>
      <c r="D37" s="57">
        <f t="shared" si="2"/>
        <v>0</v>
      </c>
      <c r="E37" s="57">
        <f t="shared" si="3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18.75">
      <c r="A38" s="48">
        <v>9</v>
      </c>
      <c r="B38" s="49" t="s">
        <v>50</v>
      </c>
      <c r="C38" s="69"/>
      <c r="D38" s="57">
        <f t="shared" si="2"/>
        <v>0</v>
      </c>
      <c r="E38" s="57">
        <f t="shared" si="3"/>
        <v>0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69"/>
    </row>
    <row r="39" spans="1:17" ht="18.75">
      <c r="A39" s="54" t="s">
        <v>51</v>
      </c>
      <c r="B39" s="55" t="s">
        <v>33</v>
      </c>
      <c r="C39" s="69"/>
      <c r="D39" s="57">
        <f t="shared" si="2"/>
        <v>0</v>
      </c>
      <c r="E39" s="57">
        <f t="shared" si="3"/>
        <v>0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69"/>
    </row>
    <row r="40" spans="1:17" ht="18.75">
      <c r="A40" s="54" t="s">
        <v>52</v>
      </c>
      <c r="B40" s="55" t="s">
        <v>30</v>
      </c>
      <c r="C40" s="69"/>
      <c r="D40" s="57">
        <f t="shared" si="2"/>
        <v>0</v>
      </c>
      <c r="E40" s="57">
        <f t="shared" si="3"/>
        <v>0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69"/>
    </row>
    <row r="41" spans="1:17" ht="18.75">
      <c r="A41" s="48">
        <v>10</v>
      </c>
      <c r="B41" s="49" t="s">
        <v>53</v>
      </c>
      <c r="C41" s="69"/>
      <c r="D41" s="57">
        <f t="shared" si="2"/>
        <v>0</v>
      </c>
      <c r="E41" s="57">
        <f t="shared" si="3"/>
        <v>0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9"/>
    </row>
    <row r="42" spans="1:17" ht="18.75">
      <c r="A42" s="54" t="s">
        <v>54</v>
      </c>
      <c r="B42" s="55" t="s">
        <v>33</v>
      </c>
      <c r="C42" s="69"/>
      <c r="D42" s="57">
        <f t="shared" si="2"/>
        <v>0</v>
      </c>
      <c r="E42" s="57">
        <f t="shared" si="3"/>
        <v>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69"/>
    </row>
    <row r="43" spans="1:17" ht="18.75">
      <c r="A43" s="54" t="s">
        <v>55</v>
      </c>
      <c r="B43" s="55" t="s">
        <v>30</v>
      </c>
      <c r="C43" s="69"/>
      <c r="D43" s="57">
        <f t="shared" si="2"/>
        <v>0</v>
      </c>
      <c r="E43" s="57">
        <f t="shared" si="3"/>
        <v>0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69"/>
    </row>
    <row r="44" spans="1:17" s="67" customFormat="1" ht="15.75">
      <c r="A44" s="48" t="s">
        <v>16</v>
      </c>
      <c r="B44" s="49" t="s">
        <v>61</v>
      </c>
      <c r="C44" s="53">
        <f>C45</f>
        <v>1043132464</v>
      </c>
      <c r="D44" s="53">
        <f t="shared" si="2"/>
        <v>1043132464</v>
      </c>
      <c r="E44" s="53">
        <f t="shared" si="3"/>
        <v>0</v>
      </c>
      <c r="F44" s="53">
        <f>F45</f>
        <v>1043132464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70"/>
    </row>
    <row r="45" spans="1:17" ht="15.75">
      <c r="A45" s="54">
        <v>1</v>
      </c>
      <c r="B45" s="55" t="s">
        <v>18</v>
      </c>
      <c r="C45" s="57">
        <v>1043132464</v>
      </c>
      <c r="D45" s="57">
        <f t="shared" si="2"/>
        <v>1043132464</v>
      </c>
      <c r="E45" s="57">
        <f t="shared" si="3"/>
        <v>0</v>
      </c>
      <c r="F45" s="57">
        <v>1043132464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71"/>
    </row>
    <row r="46" spans="1:17" ht="15.75">
      <c r="A46" s="54" t="s">
        <v>19</v>
      </c>
      <c r="B46" s="55" t="s">
        <v>62</v>
      </c>
      <c r="C46" s="53"/>
      <c r="D46" s="57">
        <f t="shared" si="2"/>
        <v>0</v>
      </c>
      <c r="E46" s="57">
        <f t="shared" si="3"/>
        <v>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71"/>
    </row>
    <row r="47" spans="1:17" ht="15.75">
      <c r="A47" s="54" t="s">
        <v>20</v>
      </c>
      <c r="B47" s="55" t="s">
        <v>63</v>
      </c>
      <c r="C47" s="53"/>
      <c r="D47" s="57">
        <f t="shared" si="2"/>
        <v>0</v>
      </c>
      <c r="E47" s="57">
        <f t="shared" si="3"/>
        <v>0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71"/>
    </row>
    <row r="48" spans="1:17" ht="15.75">
      <c r="A48" s="59">
        <v>2</v>
      </c>
      <c r="B48" s="49" t="s">
        <v>22</v>
      </c>
      <c r="C48" s="53"/>
      <c r="D48" s="57">
        <f t="shared" si="2"/>
        <v>0</v>
      </c>
      <c r="E48" s="57">
        <f t="shared" si="3"/>
        <v>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71"/>
    </row>
    <row r="49" spans="1:17" ht="15.75">
      <c r="A49" s="54" t="s">
        <v>23</v>
      </c>
      <c r="B49" s="55" t="s">
        <v>62</v>
      </c>
      <c r="C49" s="53"/>
      <c r="D49" s="57">
        <f t="shared" si="2"/>
        <v>0</v>
      </c>
      <c r="E49" s="57">
        <f t="shared" si="3"/>
        <v>0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71"/>
    </row>
    <row r="50" spans="1:17" ht="15.75">
      <c r="A50" s="54" t="s">
        <v>28</v>
      </c>
      <c r="B50" s="55" t="s">
        <v>63</v>
      </c>
      <c r="C50" s="53"/>
      <c r="D50" s="57">
        <f t="shared" si="2"/>
        <v>0</v>
      </c>
      <c r="E50" s="57">
        <f t="shared" si="3"/>
        <v>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71"/>
    </row>
    <row r="51" spans="1:17" ht="15.75">
      <c r="A51" s="48">
        <v>3</v>
      </c>
      <c r="B51" s="49" t="s">
        <v>31</v>
      </c>
      <c r="C51" s="53"/>
      <c r="D51" s="57">
        <f t="shared" si="2"/>
        <v>0</v>
      </c>
      <c r="E51" s="57">
        <f t="shared" si="3"/>
        <v>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71"/>
    </row>
    <row r="52" spans="1:17" ht="15.75">
      <c r="A52" s="54" t="s">
        <v>32</v>
      </c>
      <c r="B52" s="55" t="s">
        <v>62</v>
      </c>
      <c r="C52" s="53"/>
      <c r="D52" s="57">
        <f t="shared" si="2"/>
        <v>0</v>
      </c>
      <c r="E52" s="57">
        <f t="shared" si="3"/>
        <v>0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71"/>
    </row>
    <row r="53" spans="1:17" ht="15.75">
      <c r="A53" s="54" t="s">
        <v>34</v>
      </c>
      <c r="B53" s="55" t="s">
        <v>63</v>
      </c>
      <c r="C53" s="53"/>
      <c r="D53" s="57">
        <f t="shared" si="2"/>
        <v>0</v>
      </c>
      <c r="E53" s="57">
        <f t="shared" si="3"/>
        <v>0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71"/>
    </row>
    <row r="54" spans="1:17" ht="15.75">
      <c r="A54" s="48">
        <v>4</v>
      </c>
      <c r="B54" s="49" t="s">
        <v>35</v>
      </c>
      <c r="C54" s="53"/>
      <c r="D54" s="57">
        <f t="shared" si="2"/>
        <v>0</v>
      </c>
      <c r="E54" s="57">
        <f t="shared" si="3"/>
        <v>0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71"/>
    </row>
    <row r="55" spans="1:17" ht="15.75">
      <c r="A55" s="54" t="s">
        <v>36</v>
      </c>
      <c r="B55" s="55" t="s">
        <v>62</v>
      </c>
      <c r="C55" s="53"/>
      <c r="D55" s="57">
        <f t="shared" si="2"/>
        <v>0</v>
      </c>
      <c r="E55" s="57">
        <f t="shared" si="3"/>
        <v>0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71"/>
    </row>
    <row r="56" spans="1:17" ht="15.75">
      <c r="A56" s="54" t="s">
        <v>37</v>
      </c>
      <c r="B56" s="55" t="s">
        <v>63</v>
      </c>
      <c r="C56" s="53"/>
      <c r="D56" s="57">
        <f t="shared" si="2"/>
        <v>0</v>
      </c>
      <c r="E56" s="57">
        <f t="shared" si="3"/>
        <v>0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71"/>
    </row>
    <row r="57" spans="1:17" ht="15.75">
      <c r="A57" s="48">
        <v>5</v>
      </c>
      <c r="B57" s="49" t="s">
        <v>38</v>
      </c>
      <c r="C57" s="53"/>
      <c r="D57" s="57">
        <f t="shared" si="2"/>
        <v>0</v>
      </c>
      <c r="E57" s="57">
        <f t="shared" si="3"/>
        <v>0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71"/>
    </row>
    <row r="58" spans="1:17" ht="15.75">
      <c r="A58" s="54" t="s">
        <v>39</v>
      </c>
      <c r="B58" s="55" t="s">
        <v>62</v>
      </c>
      <c r="C58" s="53"/>
      <c r="D58" s="57">
        <f t="shared" si="2"/>
        <v>0</v>
      </c>
      <c r="E58" s="57">
        <f t="shared" si="3"/>
        <v>0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71"/>
    </row>
    <row r="59" spans="1:17" ht="15.75">
      <c r="A59" s="54" t="s">
        <v>28</v>
      </c>
      <c r="B59" s="55" t="s">
        <v>63</v>
      </c>
      <c r="C59" s="53"/>
      <c r="D59" s="57">
        <f t="shared" si="2"/>
        <v>0</v>
      </c>
      <c r="E59" s="57">
        <f t="shared" si="3"/>
        <v>0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71"/>
    </row>
    <row r="60" spans="1:17" ht="15.75">
      <c r="A60" s="48">
        <v>6</v>
      </c>
      <c r="B60" s="49" t="s">
        <v>41</v>
      </c>
      <c r="C60" s="53"/>
      <c r="D60" s="57">
        <f t="shared" si="2"/>
        <v>0</v>
      </c>
      <c r="E60" s="57">
        <f t="shared" si="3"/>
        <v>0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71"/>
    </row>
    <row r="61" spans="1:17" ht="15.75">
      <c r="A61" s="54" t="s">
        <v>42</v>
      </c>
      <c r="B61" s="55" t="s">
        <v>62</v>
      </c>
      <c r="C61" s="53"/>
      <c r="D61" s="57">
        <f t="shared" si="2"/>
        <v>0</v>
      </c>
      <c r="E61" s="57">
        <f t="shared" si="3"/>
        <v>0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71"/>
    </row>
    <row r="62" spans="1:17" ht="15.75">
      <c r="A62" s="54" t="s">
        <v>43</v>
      </c>
      <c r="B62" s="55" t="s">
        <v>63</v>
      </c>
      <c r="C62" s="53"/>
      <c r="D62" s="57">
        <f t="shared" si="2"/>
        <v>0</v>
      </c>
      <c r="E62" s="57">
        <f t="shared" si="3"/>
        <v>0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71"/>
    </row>
    <row r="63" spans="1:17" ht="15.75">
      <c r="A63" s="48">
        <v>7</v>
      </c>
      <c r="B63" s="49" t="s">
        <v>44</v>
      </c>
      <c r="C63" s="53"/>
      <c r="D63" s="57">
        <f t="shared" si="2"/>
        <v>0</v>
      </c>
      <c r="E63" s="57">
        <f t="shared" si="3"/>
        <v>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71"/>
    </row>
    <row r="64" spans="1:17" ht="15.75">
      <c r="A64" s="54" t="s">
        <v>45</v>
      </c>
      <c r="B64" s="55" t="s">
        <v>62</v>
      </c>
      <c r="C64" s="53"/>
      <c r="D64" s="57">
        <f t="shared" si="2"/>
        <v>0</v>
      </c>
      <c r="E64" s="57">
        <f t="shared" si="3"/>
        <v>0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71"/>
    </row>
    <row r="65" spans="1:17" ht="15.75">
      <c r="A65" s="54" t="s">
        <v>46</v>
      </c>
      <c r="B65" s="55" t="s">
        <v>63</v>
      </c>
      <c r="C65" s="53"/>
      <c r="D65" s="57">
        <f t="shared" si="2"/>
        <v>0</v>
      </c>
      <c r="E65" s="57">
        <f t="shared" si="3"/>
        <v>0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71"/>
    </row>
    <row r="66" spans="1:17" ht="15.75">
      <c r="A66" s="48">
        <v>8</v>
      </c>
      <c r="B66" s="49" t="s">
        <v>47</v>
      </c>
      <c r="C66" s="53"/>
      <c r="D66" s="57">
        <f t="shared" si="2"/>
        <v>0</v>
      </c>
      <c r="E66" s="57">
        <f t="shared" si="3"/>
        <v>0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71"/>
    </row>
    <row r="67" spans="1:17" ht="15.75">
      <c r="A67" s="54" t="s">
        <v>48</v>
      </c>
      <c r="B67" s="55" t="s">
        <v>62</v>
      </c>
      <c r="C67" s="53"/>
      <c r="D67" s="57">
        <f t="shared" si="2"/>
        <v>0</v>
      </c>
      <c r="E67" s="57">
        <f t="shared" si="3"/>
        <v>0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71"/>
    </row>
    <row r="68" spans="1:17" ht="15.75">
      <c r="A68" s="54" t="s">
        <v>49</v>
      </c>
      <c r="B68" s="55" t="s">
        <v>63</v>
      </c>
      <c r="C68" s="53"/>
      <c r="D68" s="57">
        <f t="shared" si="2"/>
        <v>0</v>
      </c>
      <c r="E68" s="57">
        <f t="shared" si="3"/>
        <v>0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71"/>
    </row>
    <row r="69" spans="1:17" ht="15.75">
      <c r="A69" s="48">
        <v>9</v>
      </c>
      <c r="B69" s="49" t="s">
        <v>50</v>
      </c>
      <c r="C69" s="53"/>
      <c r="D69" s="57">
        <f t="shared" si="2"/>
        <v>0</v>
      </c>
      <c r="E69" s="57">
        <f t="shared" si="3"/>
        <v>0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71"/>
    </row>
    <row r="70" spans="1:17" ht="15.75">
      <c r="A70" s="54" t="s">
        <v>51</v>
      </c>
      <c r="B70" s="55" t="s">
        <v>62</v>
      </c>
      <c r="C70" s="53"/>
      <c r="D70" s="57">
        <f t="shared" si="2"/>
        <v>0</v>
      </c>
      <c r="E70" s="57">
        <f t="shared" si="3"/>
        <v>0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71"/>
    </row>
    <row r="71" spans="1:17" ht="15.75">
      <c r="A71" s="54" t="s">
        <v>52</v>
      </c>
      <c r="B71" s="55" t="s">
        <v>63</v>
      </c>
      <c r="C71" s="53"/>
      <c r="D71" s="57">
        <f t="shared" si="2"/>
        <v>0</v>
      </c>
      <c r="E71" s="57">
        <f t="shared" si="3"/>
        <v>0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71"/>
    </row>
    <row r="72" spans="1:17" ht="15.75">
      <c r="A72" s="48">
        <v>10</v>
      </c>
      <c r="B72" s="49" t="s">
        <v>53</v>
      </c>
      <c r="C72" s="53"/>
      <c r="D72" s="57">
        <f t="shared" si="2"/>
        <v>0</v>
      </c>
      <c r="E72" s="57">
        <f t="shared" si="3"/>
        <v>0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71"/>
    </row>
    <row r="73" spans="1:17" ht="15.75">
      <c r="A73" s="54" t="s">
        <v>54</v>
      </c>
      <c r="B73" s="55" t="s">
        <v>62</v>
      </c>
      <c r="C73" s="53"/>
      <c r="D73" s="57">
        <f t="shared" si="2"/>
        <v>0</v>
      </c>
      <c r="E73" s="57">
        <f t="shared" si="3"/>
        <v>0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71"/>
    </row>
    <row r="74" spans="1:17" ht="15.75">
      <c r="A74" s="54" t="s">
        <v>55</v>
      </c>
      <c r="B74" s="55" t="s">
        <v>63</v>
      </c>
      <c r="C74" s="53"/>
      <c r="D74" s="57">
        <f t="shared" si="2"/>
        <v>0</v>
      </c>
      <c r="E74" s="57">
        <f t="shared" si="3"/>
        <v>0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71"/>
    </row>
    <row r="75" spans="1:17" ht="15.75">
      <c r="A75" s="48" t="s">
        <v>56</v>
      </c>
      <c r="B75" s="49" t="s">
        <v>90</v>
      </c>
      <c r="C75" s="53"/>
      <c r="D75" s="57">
        <f t="shared" si="2"/>
        <v>0</v>
      </c>
      <c r="E75" s="57">
        <f t="shared" si="3"/>
        <v>0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71"/>
    </row>
    <row r="76" spans="1:17" ht="15.75">
      <c r="A76" s="48">
        <v>1</v>
      </c>
      <c r="B76" s="49" t="s">
        <v>18</v>
      </c>
      <c r="C76" s="53"/>
      <c r="D76" s="57">
        <f t="shared" ref="D76:D105" si="5">C76</f>
        <v>0</v>
      </c>
      <c r="E76" s="57">
        <f t="shared" ref="E76:E105" si="6">C76-D76</f>
        <v>0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71"/>
    </row>
    <row r="77" spans="1:17" ht="15.75">
      <c r="A77" s="54" t="s">
        <v>19</v>
      </c>
      <c r="B77" s="55" t="s">
        <v>62</v>
      </c>
      <c r="C77" s="53"/>
      <c r="D77" s="57">
        <f t="shared" si="5"/>
        <v>0</v>
      </c>
      <c r="E77" s="57">
        <f t="shared" si="6"/>
        <v>0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71"/>
    </row>
    <row r="78" spans="1:17" ht="15.75">
      <c r="A78" s="54" t="s">
        <v>20</v>
      </c>
      <c r="B78" s="55" t="s">
        <v>63</v>
      </c>
      <c r="C78" s="53"/>
      <c r="D78" s="57">
        <f t="shared" si="5"/>
        <v>0</v>
      </c>
      <c r="E78" s="57">
        <f t="shared" si="6"/>
        <v>0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71"/>
    </row>
    <row r="79" spans="1:17" ht="15.75">
      <c r="A79" s="59">
        <v>2</v>
      </c>
      <c r="B79" s="49" t="s">
        <v>22</v>
      </c>
      <c r="C79" s="53"/>
      <c r="D79" s="57">
        <f t="shared" si="5"/>
        <v>0</v>
      </c>
      <c r="E79" s="57">
        <f t="shared" si="6"/>
        <v>0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71"/>
    </row>
    <row r="80" spans="1:17" ht="15.75">
      <c r="A80" s="54" t="s">
        <v>23</v>
      </c>
      <c r="B80" s="55" t="s">
        <v>62</v>
      </c>
      <c r="C80" s="53"/>
      <c r="D80" s="57">
        <f t="shared" si="5"/>
        <v>0</v>
      </c>
      <c r="E80" s="57">
        <f t="shared" si="6"/>
        <v>0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71"/>
    </row>
    <row r="81" spans="1:17" ht="15.75">
      <c r="A81" s="54" t="s">
        <v>28</v>
      </c>
      <c r="B81" s="55" t="s">
        <v>63</v>
      </c>
      <c r="C81" s="53"/>
      <c r="D81" s="57">
        <f t="shared" si="5"/>
        <v>0</v>
      </c>
      <c r="E81" s="57">
        <f t="shared" si="6"/>
        <v>0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71"/>
    </row>
    <row r="82" spans="1:17" ht="15.75">
      <c r="A82" s="48">
        <v>3</v>
      </c>
      <c r="B82" s="49" t="s">
        <v>31</v>
      </c>
      <c r="C82" s="53"/>
      <c r="D82" s="57">
        <f t="shared" si="5"/>
        <v>0</v>
      </c>
      <c r="E82" s="57">
        <f t="shared" si="6"/>
        <v>0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71"/>
    </row>
    <row r="83" spans="1:17" ht="15.75">
      <c r="A83" s="54" t="s">
        <v>32</v>
      </c>
      <c r="B83" s="55" t="s">
        <v>62</v>
      </c>
      <c r="C83" s="53"/>
      <c r="D83" s="57">
        <f t="shared" si="5"/>
        <v>0</v>
      </c>
      <c r="E83" s="57">
        <f t="shared" si="6"/>
        <v>0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71"/>
    </row>
    <row r="84" spans="1:17" ht="15.75">
      <c r="A84" s="54" t="s">
        <v>34</v>
      </c>
      <c r="B84" s="55" t="s">
        <v>63</v>
      </c>
      <c r="C84" s="53"/>
      <c r="D84" s="57">
        <f t="shared" si="5"/>
        <v>0</v>
      </c>
      <c r="E84" s="57">
        <f t="shared" si="6"/>
        <v>0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71"/>
    </row>
    <row r="85" spans="1:17" ht="15.75">
      <c r="A85" s="48">
        <v>4</v>
      </c>
      <c r="B85" s="49" t="s">
        <v>35</v>
      </c>
      <c r="C85" s="53"/>
      <c r="D85" s="57">
        <f t="shared" si="5"/>
        <v>0</v>
      </c>
      <c r="E85" s="57">
        <f t="shared" si="6"/>
        <v>0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71"/>
    </row>
    <row r="86" spans="1:17" ht="15.75">
      <c r="A86" s="54" t="s">
        <v>36</v>
      </c>
      <c r="B86" s="55" t="s">
        <v>62</v>
      </c>
      <c r="C86" s="53"/>
      <c r="D86" s="57">
        <f t="shared" si="5"/>
        <v>0</v>
      </c>
      <c r="E86" s="57">
        <f t="shared" si="6"/>
        <v>0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71"/>
    </row>
    <row r="87" spans="1:17" ht="15.75">
      <c r="A87" s="54" t="s">
        <v>37</v>
      </c>
      <c r="B87" s="55" t="s">
        <v>63</v>
      </c>
      <c r="C87" s="53"/>
      <c r="D87" s="57">
        <f t="shared" si="5"/>
        <v>0</v>
      </c>
      <c r="E87" s="57">
        <f t="shared" si="6"/>
        <v>0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71"/>
    </row>
    <row r="88" spans="1:17" ht="15.75">
      <c r="A88" s="48">
        <v>5</v>
      </c>
      <c r="B88" s="49" t="s">
        <v>38</v>
      </c>
      <c r="C88" s="53"/>
      <c r="D88" s="57">
        <f t="shared" si="5"/>
        <v>0</v>
      </c>
      <c r="E88" s="57">
        <f t="shared" si="6"/>
        <v>0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71"/>
    </row>
    <row r="89" spans="1:17" ht="15.75">
      <c r="A89" s="54" t="s">
        <v>39</v>
      </c>
      <c r="B89" s="55" t="s">
        <v>62</v>
      </c>
      <c r="C89" s="53"/>
      <c r="D89" s="57">
        <f t="shared" si="5"/>
        <v>0</v>
      </c>
      <c r="E89" s="57">
        <f t="shared" si="6"/>
        <v>0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71"/>
    </row>
    <row r="90" spans="1:17" ht="15.75">
      <c r="A90" s="54" t="s">
        <v>28</v>
      </c>
      <c r="B90" s="55" t="s">
        <v>63</v>
      </c>
      <c r="C90" s="53"/>
      <c r="D90" s="57">
        <f t="shared" si="5"/>
        <v>0</v>
      </c>
      <c r="E90" s="57">
        <f t="shared" si="6"/>
        <v>0</v>
      </c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71"/>
    </row>
    <row r="91" spans="1:17" ht="15.75">
      <c r="A91" s="48">
        <v>6</v>
      </c>
      <c r="B91" s="49" t="s">
        <v>41</v>
      </c>
      <c r="C91" s="53"/>
      <c r="D91" s="57">
        <f t="shared" si="5"/>
        <v>0</v>
      </c>
      <c r="E91" s="57">
        <f t="shared" si="6"/>
        <v>0</v>
      </c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71"/>
    </row>
    <row r="92" spans="1:17" ht="15.75">
      <c r="A92" s="54" t="s">
        <v>42</v>
      </c>
      <c r="B92" s="55" t="s">
        <v>62</v>
      </c>
      <c r="C92" s="53"/>
      <c r="D92" s="57">
        <f t="shared" si="5"/>
        <v>0</v>
      </c>
      <c r="E92" s="57">
        <f t="shared" si="6"/>
        <v>0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71"/>
    </row>
    <row r="93" spans="1:17" ht="15.75">
      <c r="A93" s="54" t="s">
        <v>43</v>
      </c>
      <c r="B93" s="55" t="s">
        <v>63</v>
      </c>
      <c r="C93" s="53"/>
      <c r="D93" s="57">
        <f t="shared" si="5"/>
        <v>0</v>
      </c>
      <c r="E93" s="57">
        <f t="shared" si="6"/>
        <v>0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71"/>
    </row>
    <row r="94" spans="1:17" ht="15.75">
      <c r="A94" s="48">
        <v>7</v>
      </c>
      <c r="B94" s="49" t="s">
        <v>44</v>
      </c>
      <c r="C94" s="53"/>
      <c r="D94" s="57">
        <f t="shared" si="5"/>
        <v>0</v>
      </c>
      <c r="E94" s="57">
        <f t="shared" si="6"/>
        <v>0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71"/>
    </row>
    <row r="95" spans="1:17" ht="15.75">
      <c r="A95" s="54" t="s">
        <v>45</v>
      </c>
      <c r="B95" s="55" t="s">
        <v>62</v>
      </c>
      <c r="C95" s="53"/>
      <c r="D95" s="57">
        <f t="shared" si="5"/>
        <v>0</v>
      </c>
      <c r="E95" s="57">
        <f t="shared" si="6"/>
        <v>0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71"/>
    </row>
    <row r="96" spans="1:17" ht="15.75">
      <c r="A96" s="54" t="s">
        <v>46</v>
      </c>
      <c r="B96" s="55" t="s">
        <v>63</v>
      </c>
      <c r="C96" s="53"/>
      <c r="D96" s="57">
        <f t="shared" si="5"/>
        <v>0</v>
      </c>
      <c r="E96" s="57">
        <f t="shared" si="6"/>
        <v>0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71"/>
    </row>
    <row r="97" spans="1:17" ht="15.75">
      <c r="A97" s="48">
        <v>8</v>
      </c>
      <c r="B97" s="49" t="s">
        <v>47</v>
      </c>
      <c r="C97" s="53"/>
      <c r="D97" s="57">
        <f t="shared" si="5"/>
        <v>0</v>
      </c>
      <c r="E97" s="57">
        <f t="shared" si="6"/>
        <v>0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71"/>
    </row>
    <row r="98" spans="1:17" ht="15.75">
      <c r="A98" s="54" t="s">
        <v>48</v>
      </c>
      <c r="B98" s="55" t="s">
        <v>62</v>
      </c>
      <c r="C98" s="53"/>
      <c r="D98" s="57">
        <f t="shared" si="5"/>
        <v>0</v>
      </c>
      <c r="E98" s="57">
        <f t="shared" si="6"/>
        <v>0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71"/>
    </row>
    <row r="99" spans="1:17" ht="15.75">
      <c r="A99" s="54" t="s">
        <v>49</v>
      </c>
      <c r="B99" s="55" t="s">
        <v>63</v>
      </c>
      <c r="C99" s="53"/>
      <c r="D99" s="57">
        <f t="shared" si="5"/>
        <v>0</v>
      </c>
      <c r="E99" s="57">
        <f t="shared" si="6"/>
        <v>0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71"/>
    </row>
    <row r="100" spans="1:17" ht="15.75">
      <c r="A100" s="48">
        <v>9</v>
      </c>
      <c r="B100" s="49" t="s">
        <v>50</v>
      </c>
      <c r="C100" s="53"/>
      <c r="D100" s="57">
        <f t="shared" si="5"/>
        <v>0</v>
      </c>
      <c r="E100" s="57">
        <f t="shared" si="6"/>
        <v>0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71"/>
    </row>
    <row r="101" spans="1:17" ht="15.75">
      <c r="A101" s="54" t="s">
        <v>51</v>
      </c>
      <c r="B101" s="55" t="s">
        <v>62</v>
      </c>
      <c r="C101" s="53"/>
      <c r="D101" s="57">
        <f t="shared" si="5"/>
        <v>0</v>
      </c>
      <c r="E101" s="57">
        <f t="shared" si="6"/>
        <v>0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71"/>
    </row>
    <row r="102" spans="1:17" ht="15.75">
      <c r="A102" s="54" t="s">
        <v>52</v>
      </c>
      <c r="B102" s="55" t="s">
        <v>63</v>
      </c>
      <c r="C102" s="53"/>
      <c r="D102" s="57">
        <f t="shared" si="5"/>
        <v>0</v>
      </c>
      <c r="E102" s="57">
        <f t="shared" si="6"/>
        <v>0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71"/>
    </row>
    <row r="103" spans="1:17" ht="15.75">
      <c r="A103" s="48">
        <v>10</v>
      </c>
      <c r="B103" s="49" t="s">
        <v>53</v>
      </c>
      <c r="C103" s="53"/>
      <c r="D103" s="57">
        <f t="shared" si="5"/>
        <v>0</v>
      </c>
      <c r="E103" s="57">
        <f t="shared" si="6"/>
        <v>0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71"/>
    </row>
    <row r="104" spans="1:17" ht="15.75">
      <c r="A104" s="54" t="s">
        <v>54</v>
      </c>
      <c r="B104" s="55" t="s">
        <v>62</v>
      </c>
      <c r="C104" s="53"/>
      <c r="D104" s="57">
        <f t="shared" si="5"/>
        <v>0</v>
      </c>
      <c r="E104" s="57">
        <f t="shared" si="6"/>
        <v>0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71"/>
    </row>
    <row r="105" spans="1:17" ht="15.75">
      <c r="A105" s="54" t="s">
        <v>55</v>
      </c>
      <c r="B105" s="55" t="s">
        <v>63</v>
      </c>
      <c r="C105" s="53"/>
      <c r="D105" s="57">
        <f t="shared" si="5"/>
        <v>0</v>
      </c>
      <c r="E105" s="57">
        <f t="shared" si="6"/>
        <v>0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71"/>
    </row>
    <row r="106" spans="1:17" ht="17.25">
      <c r="D106" s="72" t="s">
        <v>91</v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1:17" ht="17.25">
      <c r="D107" s="73" t="s">
        <v>92</v>
      </c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1:17" ht="17.25">
      <c r="D108" s="72" t="s">
        <v>93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</row>
    <row r="109" spans="1:17" ht="17.25">
      <c r="D109" s="73" t="s">
        <v>94</v>
      </c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</row>
  </sheetData>
  <mergeCells count="10">
    <mergeCell ref="D106:Q106"/>
    <mergeCell ref="D107:Q107"/>
    <mergeCell ref="D108:Q108"/>
    <mergeCell ref="D109:Q109"/>
    <mergeCell ref="A1:Q1"/>
    <mergeCell ref="A2:B2"/>
    <mergeCell ref="A3:Q3"/>
    <mergeCell ref="A4:Q4"/>
    <mergeCell ref="C5:D5"/>
    <mergeCell ref="E5:Q5"/>
  </mergeCells>
  <pageMargins left="0" right="0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98"/>
  <sheetViews>
    <sheetView view="pageBreakPreview" zoomScale="60" zoomScaleNormal="55" workbookViewId="0">
      <selection activeCell="C46" sqref="C46"/>
    </sheetView>
  </sheetViews>
  <sheetFormatPr defaultColWidth="9" defaultRowHeight="15.75"/>
  <cols>
    <col min="1" max="1" width="9.42578125" style="7" customWidth="1"/>
    <col min="2" max="2" width="48.7109375" style="5" customWidth="1"/>
    <col min="3" max="3" width="25.85546875" style="5" customWidth="1"/>
    <col min="4" max="4" width="25" style="5" customWidth="1"/>
    <col min="5" max="5" width="20.5703125" style="5" customWidth="1"/>
    <col min="6" max="6" width="22.42578125" style="30" customWidth="1"/>
    <col min="7" max="16" width="20.5703125" style="30" customWidth="1"/>
    <col min="17" max="17" width="25.7109375" style="30" customWidth="1"/>
    <col min="18" max="18" width="25.7109375" style="5" customWidth="1"/>
    <col min="19" max="16384" width="9" style="5"/>
  </cols>
  <sheetData>
    <row r="1" spans="1:17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32.25" customHeight="1">
      <c r="A2" s="82" t="s">
        <v>67</v>
      </c>
      <c r="B2" s="83"/>
      <c r="C2" s="6"/>
    </row>
    <row r="3" spans="1:17">
      <c r="A3" s="84" t="s">
        <v>68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>
      <c r="A4" s="81" t="s">
        <v>83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15.75" customHeight="1">
      <c r="C5" s="86"/>
      <c r="D5" s="86"/>
      <c r="E5" s="86" t="s">
        <v>1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95.25" customHeight="1">
      <c r="A6" s="8" t="s">
        <v>2</v>
      </c>
      <c r="B6" s="9" t="s">
        <v>3</v>
      </c>
      <c r="C6" s="8" t="s">
        <v>4</v>
      </c>
      <c r="D6" s="8" t="s">
        <v>5</v>
      </c>
      <c r="E6" s="10" t="s">
        <v>6</v>
      </c>
      <c r="F6" s="31" t="s">
        <v>71</v>
      </c>
      <c r="G6" s="31" t="s">
        <v>73</v>
      </c>
      <c r="H6" s="31" t="s">
        <v>74</v>
      </c>
      <c r="I6" s="31" t="s">
        <v>72</v>
      </c>
      <c r="J6" s="31" t="s">
        <v>75</v>
      </c>
      <c r="K6" s="31" t="s">
        <v>76</v>
      </c>
      <c r="L6" s="31" t="s">
        <v>77</v>
      </c>
      <c r="M6" s="31" t="s">
        <v>78</v>
      </c>
      <c r="N6" s="31" t="s">
        <v>79</v>
      </c>
      <c r="O6" s="31" t="s">
        <v>80</v>
      </c>
      <c r="P6" s="31" t="s">
        <v>81</v>
      </c>
      <c r="Q6" s="31" t="s">
        <v>82</v>
      </c>
    </row>
    <row r="7" spans="1:17">
      <c r="A7" s="11">
        <v>1</v>
      </c>
      <c r="B7" s="11">
        <v>2</v>
      </c>
      <c r="C7" s="11">
        <v>3</v>
      </c>
      <c r="D7" s="11">
        <v>4</v>
      </c>
      <c r="E7" s="11" t="s">
        <v>7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spans="1:17">
      <c r="A8" s="4" t="s">
        <v>8</v>
      </c>
      <c r="B8" s="12" t="s">
        <v>9</v>
      </c>
      <c r="C8" s="13"/>
      <c r="D8" s="3">
        <f>C8</f>
        <v>0</v>
      </c>
      <c r="E8" s="14">
        <f>C8-D8</f>
        <v>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s="6" customFormat="1">
      <c r="A9" s="4" t="s">
        <v>10</v>
      </c>
      <c r="B9" s="12" t="s">
        <v>11</v>
      </c>
      <c r="C9" s="4">
        <f>C10+C11</f>
        <v>1977765675125</v>
      </c>
      <c r="D9" s="4">
        <f t="shared" ref="D9:D73" si="0">C9</f>
        <v>1977765675125</v>
      </c>
      <c r="E9" s="4">
        <f t="shared" ref="E9:E73" si="1">C9-D9</f>
        <v>0</v>
      </c>
      <c r="F9" s="34">
        <f>F10+F11</f>
        <v>12202198000</v>
      </c>
      <c r="G9" s="34">
        <f t="shared" ref="G9:Q9" si="2">G10+G11</f>
        <v>0</v>
      </c>
      <c r="H9" s="34">
        <f t="shared" si="2"/>
        <v>0</v>
      </c>
      <c r="I9" s="34">
        <f>I10+I11</f>
        <v>9052177125</v>
      </c>
      <c r="J9" s="34">
        <f t="shared" si="2"/>
        <v>0</v>
      </c>
      <c r="K9" s="34">
        <f t="shared" si="2"/>
        <v>0</v>
      </c>
      <c r="L9" s="34">
        <f t="shared" si="2"/>
        <v>0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34">
        <f t="shared" si="2"/>
        <v>1956511300000</v>
      </c>
    </row>
    <row r="10" spans="1:17">
      <c r="A10" s="3">
        <v>1</v>
      </c>
      <c r="B10" s="16" t="s">
        <v>12</v>
      </c>
      <c r="C10" s="1">
        <f>220039598000+25000000</f>
        <v>220064598000</v>
      </c>
      <c r="D10" s="3">
        <f t="shared" si="0"/>
        <v>220064598000</v>
      </c>
      <c r="E10" s="14">
        <f t="shared" si="1"/>
        <v>0</v>
      </c>
      <c r="F10" s="35">
        <v>3227008000</v>
      </c>
      <c r="G10" s="35"/>
      <c r="H10" s="35"/>
      <c r="I10" s="35">
        <v>316990000</v>
      </c>
      <c r="J10" s="35"/>
      <c r="K10" s="35"/>
      <c r="L10" s="35"/>
      <c r="M10" s="35"/>
      <c r="N10" s="35"/>
      <c r="O10" s="35"/>
      <c r="P10" s="35"/>
      <c r="Q10" s="35">
        <v>216520600000</v>
      </c>
    </row>
    <row r="11" spans="1:17">
      <c r="A11" s="3">
        <v>2</v>
      </c>
      <c r="B11" s="16" t="s">
        <v>14</v>
      </c>
      <c r="C11" s="17">
        <v>1757701077125</v>
      </c>
      <c r="D11" s="3">
        <f t="shared" si="0"/>
        <v>1757701077125</v>
      </c>
      <c r="E11" s="14">
        <f t="shared" si="1"/>
        <v>0</v>
      </c>
      <c r="F11" s="35">
        <v>8975190000</v>
      </c>
      <c r="G11" s="35"/>
      <c r="H11" s="35"/>
      <c r="I11" s="35">
        <v>8735187125</v>
      </c>
      <c r="J11" s="35"/>
      <c r="K11" s="35"/>
      <c r="L11" s="35"/>
      <c r="M11" s="35"/>
      <c r="N11" s="35"/>
      <c r="O11" s="35"/>
      <c r="P11" s="35"/>
      <c r="Q11" s="35">
        <v>1739990700000</v>
      </c>
    </row>
    <row r="12" spans="1:17" s="6" customFormat="1">
      <c r="A12" s="4" t="s">
        <v>16</v>
      </c>
      <c r="B12" s="12" t="s">
        <v>17</v>
      </c>
      <c r="C12" s="18">
        <f>C13</f>
        <v>478869414676</v>
      </c>
      <c r="D12" s="4">
        <f>C12</f>
        <v>478869414676</v>
      </c>
      <c r="E12" s="13">
        <f t="shared" si="1"/>
        <v>0</v>
      </c>
      <c r="F12" s="34">
        <f>F13</f>
        <v>160213210038</v>
      </c>
      <c r="G12" s="34">
        <f t="shared" ref="G12:L12" si="3">G13</f>
        <v>15534775600</v>
      </c>
      <c r="H12" s="34">
        <f t="shared" si="3"/>
        <v>8976990867</v>
      </c>
      <c r="I12" s="34">
        <f t="shared" si="3"/>
        <v>1968241885</v>
      </c>
      <c r="J12" s="34">
        <f t="shared" si="3"/>
        <v>18603471043</v>
      </c>
      <c r="K12" s="34">
        <f t="shared" si="3"/>
        <v>200000000</v>
      </c>
      <c r="L12" s="34">
        <f t="shared" si="3"/>
        <v>140880000</v>
      </c>
      <c r="M12" s="34">
        <f>M13</f>
        <v>25875000</v>
      </c>
      <c r="N12" s="34">
        <f t="shared" ref="N12" si="4">N13</f>
        <v>1008700000</v>
      </c>
      <c r="O12" s="34">
        <f t="shared" ref="O12" si="5">O13</f>
        <v>754560000</v>
      </c>
      <c r="P12" s="34">
        <f t="shared" ref="P12" si="6">P13</f>
        <v>0</v>
      </c>
      <c r="Q12" s="34">
        <f t="shared" ref="Q12" si="7">Q13</f>
        <v>271442710243</v>
      </c>
    </row>
    <row r="13" spans="1:17" s="6" customFormat="1">
      <c r="A13" s="4">
        <v>1</v>
      </c>
      <c r="B13" s="12" t="s">
        <v>18</v>
      </c>
      <c r="C13" s="18">
        <f>C14+C15</f>
        <v>478869414676</v>
      </c>
      <c r="D13" s="4">
        <f t="shared" si="0"/>
        <v>478869414676</v>
      </c>
      <c r="E13" s="13">
        <f t="shared" si="1"/>
        <v>0</v>
      </c>
      <c r="F13" s="34">
        <f>F14+F15</f>
        <v>160213210038</v>
      </c>
      <c r="G13" s="34">
        <f>G14+G15</f>
        <v>15534775600</v>
      </c>
      <c r="H13" s="34">
        <f t="shared" ref="H13:Q13" si="8">H14+H15</f>
        <v>8976990867</v>
      </c>
      <c r="I13" s="34">
        <f t="shared" si="8"/>
        <v>1968241885</v>
      </c>
      <c r="J13" s="34">
        <f t="shared" si="8"/>
        <v>18603471043</v>
      </c>
      <c r="K13" s="34">
        <f t="shared" si="8"/>
        <v>200000000</v>
      </c>
      <c r="L13" s="34">
        <f t="shared" si="8"/>
        <v>140880000</v>
      </c>
      <c r="M13" s="34">
        <f t="shared" si="8"/>
        <v>25875000</v>
      </c>
      <c r="N13" s="34">
        <f t="shared" si="8"/>
        <v>1008700000</v>
      </c>
      <c r="O13" s="34">
        <f t="shared" si="8"/>
        <v>754560000</v>
      </c>
      <c r="P13" s="34">
        <f t="shared" si="8"/>
        <v>0</v>
      </c>
      <c r="Q13" s="34">
        <f t="shared" si="8"/>
        <v>271442710243</v>
      </c>
    </row>
    <row r="14" spans="1:17">
      <c r="A14" s="3" t="s">
        <v>19</v>
      </c>
      <c r="B14" s="16" t="s">
        <v>64</v>
      </c>
      <c r="C14" s="19">
        <v>209997374357</v>
      </c>
      <c r="D14" s="3">
        <f t="shared" si="0"/>
        <v>209997374357</v>
      </c>
      <c r="E14" s="3">
        <f t="shared" si="1"/>
        <v>0</v>
      </c>
      <c r="F14" s="35">
        <v>120883200474</v>
      </c>
      <c r="G14" s="35">
        <v>15534775600</v>
      </c>
      <c r="H14" s="35">
        <v>8976990867</v>
      </c>
      <c r="I14" s="35">
        <v>1968241885</v>
      </c>
      <c r="J14" s="35">
        <v>16595669943</v>
      </c>
      <c r="K14" s="35">
        <v>200000000</v>
      </c>
      <c r="L14" s="35">
        <v>140880000</v>
      </c>
      <c r="M14" s="35">
        <v>25875000</v>
      </c>
      <c r="N14" s="35">
        <v>1008700000</v>
      </c>
      <c r="O14" s="35">
        <v>754560000</v>
      </c>
      <c r="P14" s="35"/>
      <c r="Q14" s="35">
        <v>43908480588</v>
      </c>
    </row>
    <row r="15" spans="1:17">
      <c r="A15" s="3" t="s">
        <v>20</v>
      </c>
      <c r="B15" s="16" t="s">
        <v>21</v>
      </c>
      <c r="C15" s="19">
        <v>268872040319</v>
      </c>
      <c r="D15" s="3">
        <f t="shared" si="0"/>
        <v>268872040319</v>
      </c>
      <c r="E15" s="3">
        <f t="shared" si="1"/>
        <v>0</v>
      </c>
      <c r="F15" s="35">
        <v>39330009564</v>
      </c>
      <c r="G15" s="35"/>
      <c r="H15" s="35"/>
      <c r="I15" s="35"/>
      <c r="J15" s="35">
        <f>18603471043-J14</f>
        <v>2007801100</v>
      </c>
      <c r="K15" s="35"/>
      <c r="L15" s="35"/>
      <c r="M15" s="35"/>
      <c r="N15" s="35"/>
      <c r="O15" s="35"/>
      <c r="P15" s="35"/>
      <c r="Q15" s="35">
        <v>227534229655</v>
      </c>
    </row>
    <row r="16" spans="1:17">
      <c r="A16" s="20">
        <v>2</v>
      </c>
      <c r="B16" s="12" t="s">
        <v>22</v>
      </c>
      <c r="C16" s="21"/>
      <c r="D16" s="3">
        <f t="shared" si="0"/>
        <v>0</v>
      </c>
      <c r="E16" s="14">
        <f t="shared" si="1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>
      <c r="A17" s="22" t="s">
        <v>23</v>
      </c>
      <c r="B17" s="16" t="s">
        <v>24</v>
      </c>
      <c r="C17" s="19"/>
      <c r="D17" s="3">
        <f t="shared" si="0"/>
        <v>0</v>
      </c>
      <c r="E17" s="14">
        <f t="shared" si="1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>
      <c r="A18" s="23"/>
      <c r="B18" s="24" t="s">
        <v>25</v>
      </c>
      <c r="C18" s="19"/>
      <c r="D18" s="3">
        <f t="shared" si="0"/>
        <v>0</v>
      </c>
      <c r="E18" s="14">
        <f t="shared" si="1"/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>
      <c r="A19" s="23"/>
      <c r="B19" s="24" t="s">
        <v>26</v>
      </c>
      <c r="C19" s="19"/>
      <c r="D19" s="3">
        <f t="shared" si="0"/>
        <v>0</v>
      </c>
      <c r="E19" s="14">
        <f t="shared" si="1"/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>
      <c r="A20" s="23"/>
      <c r="B20" s="24" t="s">
        <v>27</v>
      </c>
      <c r="C20" s="2"/>
      <c r="D20" s="3">
        <f t="shared" si="0"/>
        <v>0</v>
      </c>
      <c r="E20" s="14">
        <f t="shared" si="1"/>
        <v>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>
      <c r="A21" s="22" t="s">
        <v>28</v>
      </c>
      <c r="B21" s="16" t="s">
        <v>65</v>
      </c>
      <c r="C21" s="25"/>
      <c r="D21" s="3">
        <f t="shared" si="0"/>
        <v>0</v>
      </c>
      <c r="E21" s="14">
        <f t="shared" si="1"/>
        <v>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>
      <c r="A22" s="22" t="s">
        <v>29</v>
      </c>
      <c r="B22" s="16" t="s">
        <v>30</v>
      </c>
      <c r="C22" s="15"/>
      <c r="D22" s="3">
        <f t="shared" si="0"/>
        <v>0</v>
      </c>
      <c r="E22" s="14">
        <f t="shared" si="1"/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>
      <c r="A23" s="4">
        <v>3</v>
      </c>
      <c r="B23" s="12" t="s">
        <v>31</v>
      </c>
      <c r="C23" s="26"/>
      <c r="D23" s="3">
        <f t="shared" si="0"/>
        <v>0</v>
      </c>
      <c r="E23" s="14">
        <f t="shared" si="1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>
      <c r="A24" s="3" t="s">
        <v>32</v>
      </c>
      <c r="B24" s="16" t="s">
        <v>66</v>
      </c>
      <c r="C24" s="26"/>
      <c r="D24" s="3">
        <f t="shared" si="0"/>
        <v>0</v>
      </c>
      <c r="E24" s="14">
        <f t="shared" si="1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>
      <c r="A25" s="3" t="s">
        <v>34</v>
      </c>
      <c r="B25" s="16" t="s">
        <v>30</v>
      </c>
      <c r="C25" s="2"/>
      <c r="D25" s="3">
        <f t="shared" si="0"/>
        <v>0</v>
      </c>
      <c r="E25" s="14">
        <f t="shared" si="1"/>
        <v>0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>
      <c r="A26" s="4">
        <v>4</v>
      </c>
      <c r="B26" s="12" t="s">
        <v>35</v>
      </c>
      <c r="C26" s="15"/>
      <c r="D26" s="3">
        <f t="shared" si="0"/>
        <v>0</v>
      </c>
      <c r="E26" s="14">
        <f t="shared" si="1"/>
        <v>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>
      <c r="A27" s="3" t="s">
        <v>36</v>
      </c>
      <c r="B27" s="16" t="s">
        <v>66</v>
      </c>
      <c r="C27" s="15"/>
      <c r="D27" s="3">
        <f t="shared" si="0"/>
        <v>0</v>
      </c>
      <c r="E27" s="14">
        <f t="shared" si="1"/>
        <v>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>
      <c r="A28" s="3" t="s">
        <v>37</v>
      </c>
      <c r="B28" s="16" t="s">
        <v>30</v>
      </c>
      <c r="C28" s="15"/>
      <c r="D28" s="3">
        <f t="shared" si="0"/>
        <v>0</v>
      </c>
      <c r="E28" s="14">
        <f t="shared" si="1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>
      <c r="A29" s="4">
        <v>5</v>
      </c>
      <c r="B29" s="12" t="s">
        <v>38</v>
      </c>
      <c r="C29" s="15"/>
      <c r="D29" s="3">
        <f t="shared" si="0"/>
        <v>0</v>
      </c>
      <c r="E29" s="14">
        <f t="shared" si="1"/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>
      <c r="A30" s="3" t="s">
        <v>39</v>
      </c>
      <c r="B30" s="16" t="s">
        <v>66</v>
      </c>
      <c r="C30" s="15"/>
      <c r="D30" s="3">
        <f t="shared" si="0"/>
        <v>0</v>
      </c>
      <c r="E30" s="14">
        <f t="shared" si="1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>
      <c r="A31" s="3" t="s">
        <v>40</v>
      </c>
      <c r="B31" s="16" t="s">
        <v>30</v>
      </c>
      <c r="C31" s="15"/>
      <c r="D31" s="3">
        <f t="shared" si="0"/>
        <v>0</v>
      </c>
      <c r="E31" s="14">
        <f t="shared" si="1"/>
        <v>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>
      <c r="A32" s="4">
        <v>6</v>
      </c>
      <c r="B32" s="12" t="s">
        <v>41</v>
      </c>
      <c r="C32" s="15"/>
      <c r="D32" s="3">
        <f t="shared" si="0"/>
        <v>0</v>
      </c>
      <c r="E32" s="14">
        <f t="shared" si="1"/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>
      <c r="A33" s="3" t="s">
        <v>42</v>
      </c>
      <c r="B33" s="16" t="s">
        <v>66</v>
      </c>
      <c r="C33" s="15"/>
      <c r="D33" s="3">
        <f t="shared" si="0"/>
        <v>0</v>
      </c>
      <c r="E33" s="14">
        <f t="shared" si="1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>
      <c r="A34" s="3" t="s">
        <v>43</v>
      </c>
      <c r="B34" s="16" t="s">
        <v>30</v>
      </c>
      <c r="C34" s="15"/>
      <c r="D34" s="3">
        <f t="shared" si="0"/>
        <v>0</v>
      </c>
      <c r="E34" s="14">
        <f t="shared" si="1"/>
        <v>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>
      <c r="A35" s="4">
        <v>7</v>
      </c>
      <c r="B35" s="12" t="s">
        <v>44</v>
      </c>
      <c r="C35" s="15"/>
      <c r="D35" s="3">
        <f t="shared" si="0"/>
        <v>0</v>
      </c>
      <c r="E35" s="14">
        <f t="shared" si="1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>
      <c r="A36" s="3" t="s">
        <v>45</v>
      </c>
      <c r="B36" s="16" t="s">
        <v>66</v>
      </c>
      <c r="C36" s="15"/>
      <c r="D36" s="3">
        <f t="shared" si="0"/>
        <v>0</v>
      </c>
      <c r="E36" s="14">
        <f t="shared" si="1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>
      <c r="A37" s="3" t="s">
        <v>46</v>
      </c>
      <c r="B37" s="16" t="s">
        <v>30</v>
      </c>
      <c r="C37" s="15"/>
      <c r="D37" s="3">
        <f t="shared" si="0"/>
        <v>0</v>
      </c>
      <c r="E37" s="14">
        <f t="shared" si="1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>
      <c r="A38" s="4">
        <v>8</v>
      </c>
      <c r="B38" s="12" t="s">
        <v>47</v>
      </c>
      <c r="C38" s="15"/>
      <c r="D38" s="3">
        <f t="shared" si="0"/>
        <v>0</v>
      </c>
      <c r="E38" s="14">
        <f t="shared" si="1"/>
        <v>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>
      <c r="A39" s="3" t="s">
        <v>48</v>
      </c>
      <c r="B39" s="16" t="s">
        <v>66</v>
      </c>
      <c r="C39" s="15"/>
      <c r="D39" s="3">
        <f t="shared" si="0"/>
        <v>0</v>
      </c>
      <c r="E39" s="14">
        <f t="shared" si="1"/>
        <v>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>
      <c r="A40" s="3" t="s">
        <v>49</v>
      </c>
      <c r="B40" s="16" t="s">
        <v>30</v>
      </c>
      <c r="C40" s="15"/>
      <c r="D40" s="3">
        <f t="shared" si="0"/>
        <v>0</v>
      </c>
      <c r="E40" s="14">
        <f t="shared" si="1"/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4">
        <v>9</v>
      </c>
      <c r="B41" s="12" t="s">
        <v>50</v>
      </c>
      <c r="C41" s="15"/>
      <c r="D41" s="3">
        <f t="shared" si="0"/>
        <v>0</v>
      </c>
      <c r="E41" s="14">
        <f t="shared" si="1"/>
        <v>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" t="s">
        <v>51</v>
      </c>
      <c r="B42" s="16" t="s">
        <v>66</v>
      </c>
      <c r="C42" s="15"/>
      <c r="D42" s="3">
        <f t="shared" si="0"/>
        <v>0</v>
      </c>
      <c r="E42" s="14">
        <f t="shared" si="1"/>
        <v>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" t="s">
        <v>52</v>
      </c>
      <c r="B43" s="16" t="s">
        <v>30</v>
      </c>
      <c r="C43" s="15"/>
      <c r="D43" s="3">
        <f t="shared" si="0"/>
        <v>0</v>
      </c>
      <c r="E43" s="14">
        <f t="shared" si="1"/>
        <v>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4">
        <v>10</v>
      </c>
      <c r="B44" s="12" t="s">
        <v>53</v>
      </c>
      <c r="C44" s="15"/>
      <c r="D44" s="3">
        <f t="shared" si="0"/>
        <v>0</v>
      </c>
      <c r="E44" s="14">
        <f t="shared" si="1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" t="s">
        <v>54</v>
      </c>
      <c r="B45" s="16" t="s">
        <v>66</v>
      </c>
      <c r="C45" s="15"/>
      <c r="D45" s="3">
        <f t="shared" si="0"/>
        <v>0</v>
      </c>
      <c r="E45" s="14">
        <f t="shared" si="1"/>
        <v>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" t="s">
        <v>55</v>
      </c>
      <c r="B46" s="16" t="s">
        <v>30</v>
      </c>
      <c r="C46" s="15"/>
      <c r="D46" s="3">
        <f t="shared" si="0"/>
        <v>0</v>
      </c>
      <c r="E46" s="14">
        <f t="shared" si="1"/>
        <v>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s="6" customFormat="1">
      <c r="A47" s="4" t="s">
        <v>56</v>
      </c>
      <c r="B47" s="12" t="s">
        <v>57</v>
      </c>
      <c r="C47" s="15">
        <f>C48+C51</f>
        <v>1450455351987</v>
      </c>
      <c r="D47" s="4">
        <f>D48+D51</f>
        <v>1450455351987</v>
      </c>
      <c r="E47" s="13">
        <f t="shared" si="1"/>
        <v>0</v>
      </c>
      <c r="F47" s="36">
        <f>F48+F51</f>
        <v>9509641000</v>
      </c>
      <c r="G47" s="36">
        <f t="shared" ref="G47:Q47" si="9">G48+G51</f>
        <v>0</v>
      </c>
      <c r="H47" s="36">
        <f t="shared" si="9"/>
        <v>0</v>
      </c>
      <c r="I47" s="36">
        <f>I48+I51</f>
        <v>6431620987</v>
      </c>
      <c r="J47" s="36">
        <f t="shared" si="9"/>
        <v>0</v>
      </c>
      <c r="K47" s="36">
        <f t="shared" si="9"/>
        <v>0</v>
      </c>
      <c r="L47" s="36">
        <f t="shared" si="9"/>
        <v>0</v>
      </c>
      <c r="M47" s="36">
        <f t="shared" si="9"/>
        <v>0</v>
      </c>
      <c r="N47" s="36">
        <f t="shared" si="9"/>
        <v>0</v>
      </c>
      <c r="O47" s="36">
        <f t="shared" si="9"/>
        <v>0</v>
      </c>
      <c r="P47" s="36">
        <f t="shared" si="9"/>
        <v>0</v>
      </c>
      <c r="Q47" s="36">
        <f t="shared" si="9"/>
        <v>1434514090000</v>
      </c>
    </row>
    <row r="48" spans="1:17" s="29" customFormat="1">
      <c r="A48" s="13">
        <v>1</v>
      </c>
      <c r="B48" s="27" t="s">
        <v>12</v>
      </c>
      <c r="C48" s="28">
        <v>220064598000</v>
      </c>
      <c r="D48" s="13">
        <f t="shared" si="0"/>
        <v>220064598000</v>
      </c>
      <c r="E48" s="13">
        <f t="shared" si="1"/>
        <v>0</v>
      </c>
      <c r="F48" s="37">
        <v>3227008000</v>
      </c>
      <c r="G48" s="37"/>
      <c r="H48" s="37"/>
      <c r="I48" s="37">
        <v>316990000</v>
      </c>
      <c r="J48" s="37"/>
      <c r="K48" s="37"/>
      <c r="L48" s="37"/>
      <c r="M48" s="37"/>
      <c r="N48" s="37"/>
      <c r="O48" s="37"/>
      <c r="P48" s="37"/>
      <c r="Q48" s="37">
        <v>216520600000</v>
      </c>
    </row>
    <row r="49" spans="1:17">
      <c r="A49" s="4"/>
      <c r="B49" s="16" t="s">
        <v>13</v>
      </c>
      <c r="C49" s="15"/>
      <c r="D49" s="3">
        <f t="shared" si="0"/>
        <v>0</v>
      </c>
      <c r="E49" s="14">
        <f t="shared" si="1"/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>
      <c r="A50" s="4"/>
      <c r="B50" s="16" t="s">
        <v>13</v>
      </c>
      <c r="C50" s="15"/>
      <c r="D50" s="3">
        <f t="shared" si="0"/>
        <v>0</v>
      </c>
      <c r="E50" s="14">
        <f t="shared" si="1"/>
        <v>0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s="29" customFormat="1">
      <c r="A51" s="13">
        <v>2</v>
      </c>
      <c r="B51" s="27" t="s">
        <v>14</v>
      </c>
      <c r="C51" s="28">
        <v>1230390753987</v>
      </c>
      <c r="D51" s="13">
        <f t="shared" si="0"/>
        <v>1230390753987</v>
      </c>
      <c r="E51" s="13">
        <f t="shared" si="1"/>
        <v>0</v>
      </c>
      <c r="F51" s="37">
        <v>6282633000</v>
      </c>
      <c r="G51" s="37"/>
      <c r="H51" s="37"/>
      <c r="I51" s="37">
        <v>6114630987</v>
      </c>
      <c r="J51" s="37"/>
      <c r="K51" s="37"/>
      <c r="L51" s="37"/>
      <c r="M51" s="37"/>
      <c r="N51" s="37"/>
      <c r="O51" s="37"/>
      <c r="P51" s="37"/>
      <c r="Q51" s="37">
        <v>1217993490000</v>
      </c>
    </row>
    <row r="52" spans="1:17">
      <c r="A52" s="4"/>
      <c r="B52" s="16" t="s">
        <v>15</v>
      </c>
      <c r="C52" s="15"/>
      <c r="D52" s="3">
        <f t="shared" si="0"/>
        <v>0</v>
      </c>
      <c r="E52" s="14">
        <f t="shared" si="1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>
      <c r="A53" s="3"/>
      <c r="B53" s="16" t="s">
        <v>15</v>
      </c>
      <c r="C53" s="15"/>
      <c r="D53" s="3">
        <f t="shared" si="0"/>
        <v>0</v>
      </c>
      <c r="E53" s="14">
        <f t="shared" si="1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s="6" customFormat="1">
      <c r="A54" s="4" t="s">
        <v>58</v>
      </c>
      <c r="B54" s="12" t="s">
        <v>59</v>
      </c>
      <c r="C54" s="15">
        <f>C55+C91</f>
        <v>2485111979623</v>
      </c>
      <c r="D54" s="15">
        <f>D55+D91</f>
        <v>2482448621569</v>
      </c>
      <c r="E54" s="4">
        <f t="shared" si="1"/>
        <v>2663358054</v>
      </c>
      <c r="F54" s="34">
        <f>F55+F91</f>
        <v>523499665920</v>
      </c>
      <c r="G54" s="34">
        <f t="shared" ref="G54:Q54" si="10">G55+G91</f>
        <v>63211635136</v>
      </c>
      <c r="H54" s="34">
        <f>H55+H91</f>
        <v>59500249915</v>
      </c>
      <c r="I54" s="34">
        <f t="shared" si="10"/>
        <v>15468800010</v>
      </c>
      <c r="J54" s="34">
        <f t="shared" si="10"/>
        <v>28950040412</v>
      </c>
      <c r="K54" s="34">
        <f t="shared" si="10"/>
        <v>3200000000</v>
      </c>
      <c r="L54" s="34">
        <f t="shared" si="10"/>
        <v>4100000000</v>
      </c>
      <c r="M54" s="34">
        <f t="shared" si="10"/>
        <v>0</v>
      </c>
      <c r="N54" s="34">
        <f t="shared" si="10"/>
        <v>2576000000</v>
      </c>
      <c r="O54" s="34">
        <f t="shared" si="10"/>
        <v>1458065397</v>
      </c>
      <c r="P54" s="34">
        <f t="shared" si="10"/>
        <v>8481951771</v>
      </c>
      <c r="Q54" s="34">
        <f t="shared" si="10"/>
        <v>1772002213008</v>
      </c>
    </row>
    <row r="55" spans="1:17" s="6" customFormat="1">
      <c r="A55" s="4" t="s">
        <v>10</v>
      </c>
      <c r="B55" s="12" t="s">
        <v>60</v>
      </c>
      <c r="C55" s="15">
        <f>C56+C60+C67+C70+C73+C76+C79+C82+C85+C88</f>
        <v>2484068847159</v>
      </c>
      <c r="D55" s="15">
        <f>D56+D60+D67+D70+D73+D76+D79+D82+D85+D88</f>
        <v>2481405489105</v>
      </c>
      <c r="E55" s="4">
        <f t="shared" si="1"/>
        <v>2663358054</v>
      </c>
      <c r="F55" s="34">
        <f>F56+F60+F67+F70+F73+F76+F79+F82+F85+F88</f>
        <v>522456533456</v>
      </c>
      <c r="G55" s="34">
        <f t="shared" ref="G55:Q55" si="11">G56+G60+G67+G70+G73+G76+G79+G82+G85+G88</f>
        <v>63211635136</v>
      </c>
      <c r="H55" s="34">
        <f>H56+H60+H67+H70+H73+H76+H79+H82+H85+H88</f>
        <v>59500249915</v>
      </c>
      <c r="I55" s="34">
        <f t="shared" si="11"/>
        <v>15468800010</v>
      </c>
      <c r="J55" s="34">
        <f>J56+J60+J67+J70+J73+J76+J79+J82+J85+J88</f>
        <v>28950040412</v>
      </c>
      <c r="K55" s="34">
        <f t="shared" si="11"/>
        <v>3200000000</v>
      </c>
      <c r="L55" s="34">
        <f t="shared" si="11"/>
        <v>4100000000</v>
      </c>
      <c r="M55" s="34">
        <f t="shared" si="11"/>
        <v>0</v>
      </c>
      <c r="N55" s="34">
        <f t="shared" si="11"/>
        <v>2576000000</v>
      </c>
      <c r="O55" s="34">
        <f t="shared" si="11"/>
        <v>1458065397</v>
      </c>
      <c r="P55" s="34">
        <f t="shared" si="11"/>
        <v>8481951771</v>
      </c>
      <c r="Q55" s="34">
        <f t="shared" si="11"/>
        <v>1772002213008</v>
      </c>
    </row>
    <row r="56" spans="1:17" s="6" customFormat="1">
      <c r="A56" s="4">
        <v>1</v>
      </c>
      <c r="B56" s="12" t="s">
        <v>18</v>
      </c>
      <c r="C56" s="15">
        <f>C57+C58+C59</f>
        <v>2422112267685</v>
      </c>
      <c r="D56" s="15">
        <f>D57+D58+D59</f>
        <v>2422112267685</v>
      </c>
      <c r="E56" s="13">
        <f t="shared" si="1"/>
        <v>0</v>
      </c>
      <c r="F56" s="34">
        <f>F57+F58+F59</f>
        <v>517873352785</v>
      </c>
      <c r="G56" s="34">
        <f t="shared" ref="G56:Q56" si="12">G57+G58+G59</f>
        <v>38474172856</v>
      </c>
      <c r="H56" s="34">
        <f t="shared" si="12"/>
        <v>59500249915</v>
      </c>
      <c r="I56" s="34">
        <f t="shared" si="12"/>
        <v>15029174527</v>
      </c>
      <c r="J56" s="34">
        <f t="shared" si="12"/>
        <v>7899039197</v>
      </c>
      <c r="K56" s="34">
        <f t="shared" si="12"/>
        <v>3200000000</v>
      </c>
      <c r="L56" s="34">
        <f t="shared" si="12"/>
        <v>4100000000</v>
      </c>
      <c r="M56" s="34">
        <f t="shared" si="12"/>
        <v>0</v>
      </c>
      <c r="N56" s="34">
        <f t="shared" si="12"/>
        <v>2576000000</v>
      </c>
      <c r="O56" s="34">
        <f t="shared" si="12"/>
        <v>1458065397</v>
      </c>
      <c r="P56" s="34">
        <f t="shared" si="12"/>
        <v>0</v>
      </c>
      <c r="Q56" s="34">
        <f t="shared" si="12"/>
        <v>1772002213008</v>
      </c>
    </row>
    <row r="57" spans="1:17">
      <c r="A57" s="3" t="s">
        <v>19</v>
      </c>
      <c r="B57" s="16" t="s">
        <v>64</v>
      </c>
      <c r="C57" s="2">
        <v>713307498373</v>
      </c>
      <c r="D57" s="3">
        <f t="shared" si="0"/>
        <v>713307498373</v>
      </c>
      <c r="E57" s="14">
        <f t="shared" si="1"/>
        <v>0</v>
      </c>
      <c r="F57" s="35">
        <v>190696266412</v>
      </c>
      <c r="G57" s="35">
        <v>16910101477</v>
      </c>
      <c r="H57" s="35">
        <v>14988485984</v>
      </c>
      <c r="I57" s="35">
        <v>12170000000</v>
      </c>
      <c r="J57" s="35"/>
      <c r="K57" s="35"/>
      <c r="L57" s="35"/>
      <c r="M57" s="35"/>
      <c r="N57" s="35">
        <v>1700000000</v>
      </c>
      <c r="O57" s="35">
        <v>1300000000</v>
      </c>
      <c r="P57" s="35"/>
      <c r="Q57" s="35">
        <v>475542644500</v>
      </c>
    </row>
    <row r="58" spans="1:17">
      <c r="A58" s="3" t="s">
        <v>20</v>
      </c>
      <c r="B58" s="16" t="s">
        <v>21</v>
      </c>
      <c r="C58" s="2">
        <v>1565604370326</v>
      </c>
      <c r="D58" s="3">
        <f t="shared" si="0"/>
        <v>1565604370326</v>
      </c>
      <c r="E58" s="14">
        <f t="shared" si="1"/>
        <v>0</v>
      </c>
      <c r="F58" s="35">
        <v>183976687387</v>
      </c>
      <c r="G58" s="35">
        <v>21564071379</v>
      </c>
      <c r="H58" s="35">
        <v>44511763931</v>
      </c>
      <c r="I58" s="35">
        <v>2859174527</v>
      </c>
      <c r="J58" s="35">
        <v>7899039197</v>
      </c>
      <c r="K58" s="35">
        <v>3200000000</v>
      </c>
      <c r="L58" s="35">
        <v>4100000000</v>
      </c>
      <c r="M58" s="35"/>
      <c r="N58" s="35">
        <v>876000000</v>
      </c>
      <c r="O58" s="35">
        <v>158065397</v>
      </c>
      <c r="P58" s="35"/>
      <c r="Q58" s="35">
        <v>1296459568508</v>
      </c>
    </row>
    <row r="59" spans="1:17">
      <c r="A59" s="3" t="s">
        <v>70</v>
      </c>
      <c r="B59" s="16" t="s">
        <v>69</v>
      </c>
      <c r="C59" s="2">
        <v>143200398986</v>
      </c>
      <c r="D59" s="3">
        <f>C59</f>
        <v>143200398986</v>
      </c>
      <c r="E59" s="14">
        <f t="shared" si="1"/>
        <v>0</v>
      </c>
      <c r="F59" s="35">
        <v>143200398986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s="6" customFormat="1">
      <c r="A60" s="20">
        <v>2</v>
      </c>
      <c r="B60" s="12" t="s">
        <v>22</v>
      </c>
      <c r="C60" s="15">
        <f>C61</f>
        <v>3630000000</v>
      </c>
      <c r="D60" s="4">
        <f t="shared" si="0"/>
        <v>3630000000</v>
      </c>
      <c r="E60" s="13">
        <f t="shared" si="1"/>
        <v>0</v>
      </c>
      <c r="F60" s="36"/>
      <c r="G60" s="36"/>
      <c r="H60" s="36"/>
      <c r="I60" s="36"/>
      <c r="J60" s="36">
        <f>J61</f>
        <v>3630000000</v>
      </c>
      <c r="K60" s="36"/>
      <c r="L60" s="36"/>
      <c r="M60" s="36"/>
      <c r="N60" s="36"/>
      <c r="O60" s="36"/>
      <c r="P60" s="36"/>
      <c r="Q60" s="36"/>
    </row>
    <row r="61" spans="1:17">
      <c r="A61" s="22" t="s">
        <v>23</v>
      </c>
      <c r="B61" s="16" t="s">
        <v>24</v>
      </c>
      <c r="C61" s="2">
        <v>3630000000</v>
      </c>
      <c r="D61" s="3">
        <f t="shared" si="0"/>
        <v>3630000000</v>
      </c>
      <c r="E61" s="14">
        <f t="shared" si="1"/>
        <v>0</v>
      </c>
      <c r="F61" s="35"/>
      <c r="G61" s="35"/>
      <c r="H61" s="35"/>
      <c r="I61" s="35"/>
      <c r="J61" s="35">
        <v>3630000000</v>
      </c>
      <c r="K61" s="35"/>
      <c r="L61" s="35"/>
      <c r="M61" s="35"/>
      <c r="N61" s="35"/>
      <c r="O61" s="35"/>
      <c r="P61" s="35"/>
      <c r="Q61" s="35"/>
    </row>
    <row r="62" spans="1:17">
      <c r="A62" s="23"/>
      <c r="B62" s="24" t="s">
        <v>25</v>
      </c>
      <c r="C62" s="15"/>
      <c r="D62" s="3">
        <f t="shared" si="0"/>
        <v>0</v>
      </c>
      <c r="E62" s="14">
        <f t="shared" si="1"/>
        <v>0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>
      <c r="A63" s="23"/>
      <c r="B63" s="24" t="s">
        <v>26</v>
      </c>
      <c r="C63" s="15"/>
      <c r="D63" s="3">
        <f t="shared" si="0"/>
        <v>0</v>
      </c>
      <c r="E63" s="14">
        <f t="shared" si="1"/>
        <v>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>
      <c r="A64" s="23"/>
      <c r="B64" s="24" t="s">
        <v>27</v>
      </c>
      <c r="C64" s="15"/>
      <c r="D64" s="3">
        <f t="shared" si="0"/>
        <v>0</v>
      </c>
      <c r="E64" s="14">
        <f t="shared" si="1"/>
        <v>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>
      <c r="A65" s="22" t="s">
        <v>28</v>
      </c>
      <c r="B65" s="16" t="s">
        <v>65</v>
      </c>
      <c r="C65" s="15"/>
      <c r="D65" s="3">
        <f t="shared" si="0"/>
        <v>0</v>
      </c>
      <c r="E65" s="14">
        <f t="shared" si="1"/>
        <v>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>
      <c r="A66" s="22" t="s">
        <v>29</v>
      </c>
      <c r="B66" s="16" t="s">
        <v>30</v>
      </c>
      <c r="C66" s="15"/>
      <c r="D66" s="3">
        <f t="shared" si="0"/>
        <v>0</v>
      </c>
      <c r="E66" s="14">
        <f t="shared" si="1"/>
        <v>0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s="6" customFormat="1">
      <c r="A67" s="4">
        <v>3</v>
      </c>
      <c r="B67" s="12" t="s">
        <v>31</v>
      </c>
      <c r="C67" s="15">
        <f t="shared" ref="C67:H67" si="13">C68</f>
        <v>25107165423</v>
      </c>
      <c r="D67" s="4">
        <f t="shared" si="13"/>
        <v>22443807369</v>
      </c>
      <c r="E67" s="4">
        <f t="shared" si="13"/>
        <v>2663358054</v>
      </c>
      <c r="F67" s="36">
        <f t="shared" si="13"/>
        <v>4583180671</v>
      </c>
      <c r="G67" s="36">
        <f t="shared" si="13"/>
        <v>0</v>
      </c>
      <c r="H67" s="36">
        <f t="shared" si="13"/>
        <v>0</v>
      </c>
      <c r="I67" s="36">
        <f t="shared" ref="I67:Q67" si="14">I68</f>
        <v>439625483</v>
      </c>
      <c r="J67" s="36">
        <f t="shared" si="14"/>
        <v>17421001215</v>
      </c>
      <c r="K67" s="36">
        <f t="shared" si="14"/>
        <v>0</v>
      </c>
      <c r="L67" s="36">
        <f t="shared" si="14"/>
        <v>0</v>
      </c>
      <c r="M67" s="36">
        <f t="shared" si="14"/>
        <v>0</v>
      </c>
      <c r="N67" s="36">
        <f t="shared" si="14"/>
        <v>0</v>
      </c>
      <c r="O67" s="36">
        <f t="shared" si="14"/>
        <v>0</v>
      </c>
      <c r="P67" s="36">
        <f t="shared" si="14"/>
        <v>0</v>
      </c>
      <c r="Q67" s="36">
        <f t="shared" si="14"/>
        <v>0</v>
      </c>
    </row>
    <row r="68" spans="1:17">
      <c r="A68" s="3" t="s">
        <v>32</v>
      </c>
      <c r="B68" s="16" t="s">
        <v>66</v>
      </c>
      <c r="C68" s="2">
        <v>25107165423</v>
      </c>
      <c r="D68" s="3">
        <v>22443807369</v>
      </c>
      <c r="E68" s="3">
        <f t="shared" si="1"/>
        <v>2663358054</v>
      </c>
      <c r="F68" s="35">
        <v>4583180671</v>
      </c>
      <c r="G68" s="35"/>
      <c r="H68" s="35"/>
      <c r="I68" s="35">
        <v>439625483</v>
      </c>
      <c r="J68" s="35">
        <f>20084359269-2663358054</f>
        <v>17421001215</v>
      </c>
      <c r="K68" s="35"/>
      <c r="L68" s="35"/>
      <c r="M68" s="35"/>
      <c r="N68" s="35"/>
      <c r="O68" s="35"/>
      <c r="P68" s="35"/>
      <c r="Q68" s="35"/>
    </row>
    <row r="69" spans="1:17">
      <c r="A69" s="3" t="s">
        <v>34</v>
      </c>
      <c r="B69" s="16" t="s">
        <v>30</v>
      </c>
      <c r="C69" s="15"/>
      <c r="D69" s="3">
        <f t="shared" si="0"/>
        <v>0</v>
      </c>
      <c r="E69" s="14">
        <f t="shared" si="1"/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">
        <v>4</v>
      </c>
      <c r="B70" s="12" t="s">
        <v>35</v>
      </c>
      <c r="C70" s="15"/>
      <c r="D70" s="3">
        <f t="shared" si="0"/>
        <v>0</v>
      </c>
      <c r="E70" s="14">
        <f t="shared" si="1"/>
        <v>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" t="s">
        <v>36</v>
      </c>
      <c r="B71" s="16" t="s">
        <v>66</v>
      </c>
      <c r="C71" s="15"/>
      <c r="D71" s="3">
        <f t="shared" si="0"/>
        <v>0</v>
      </c>
      <c r="E71" s="14">
        <f t="shared" si="1"/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" t="s">
        <v>37</v>
      </c>
      <c r="B72" s="16" t="s">
        <v>30</v>
      </c>
      <c r="C72" s="15"/>
      <c r="D72" s="3">
        <f t="shared" si="0"/>
        <v>0</v>
      </c>
      <c r="E72" s="14">
        <f t="shared" si="1"/>
        <v>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s="6" customFormat="1">
      <c r="A73" s="4">
        <v>5</v>
      </c>
      <c r="B73" s="12" t="s">
        <v>38</v>
      </c>
      <c r="C73" s="15">
        <f>C74</f>
        <v>8481951771</v>
      </c>
      <c r="D73" s="4">
        <f t="shared" si="0"/>
        <v>8481951771</v>
      </c>
      <c r="E73" s="13">
        <f t="shared" si="1"/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>
        <f>P74</f>
        <v>8481951771</v>
      </c>
      <c r="Q73" s="36"/>
    </row>
    <row r="74" spans="1:17">
      <c r="A74" s="3" t="s">
        <v>39</v>
      </c>
      <c r="B74" s="16" t="s">
        <v>66</v>
      </c>
      <c r="C74" s="2">
        <v>8481951771</v>
      </c>
      <c r="D74" s="3">
        <f t="shared" ref="D74:D94" si="15">C74</f>
        <v>8481951771</v>
      </c>
      <c r="E74" s="14">
        <f t="shared" ref="E74:E94" si="16">C74-D74</f>
        <v>0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>
        <v>8481951771</v>
      </c>
      <c r="Q74" s="35"/>
    </row>
    <row r="75" spans="1:17">
      <c r="A75" s="3" t="s">
        <v>40</v>
      </c>
      <c r="B75" s="16" t="s">
        <v>30</v>
      </c>
      <c r="C75" s="15"/>
      <c r="D75" s="3">
        <f t="shared" si="15"/>
        <v>0</v>
      </c>
      <c r="E75" s="14">
        <f t="shared" si="16"/>
        <v>0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 s="6" customFormat="1">
      <c r="A76" s="4">
        <v>6</v>
      </c>
      <c r="B76" s="12" t="s">
        <v>41</v>
      </c>
      <c r="C76" s="15">
        <f>C77</f>
        <v>24737462280</v>
      </c>
      <c r="D76" s="4">
        <f t="shared" si="15"/>
        <v>24737462280</v>
      </c>
      <c r="E76" s="13">
        <f t="shared" si="16"/>
        <v>0</v>
      </c>
      <c r="F76" s="36"/>
      <c r="G76" s="36">
        <f>G77</f>
        <v>24737462280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1:17">
      <c r="A77" s="3" t="s">
        <v>42</v>
      </c>
      <c r="B77" s="16" t="s">
        <v>66</v>
      </c>
      <c r="C77" s="2">
        <v>24737462280</v>
      </c>
      <c r="D77" s="3">
        <f t="shared" si="15"/>
        <v>24737462280</v>
      </c>
      <c r="E77" s="14">
        <f t="shared" si="16"/>
        <v>0</v>
      </c>
      <c r="F77" s="35"/>
      <c r="G77" s="35">
        <v>24737462280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" t="s">
        <v>43</v>
      </c>
      <c r="B78" s="16" t="s">
        <v>30</v>
      </c>
      <c r="C78" s="15"/>
      <c r="D78" s="3">
        <f t="shared" si="15"/>
        <v>0</v>
      </c>
      <c r="E78" s="14">
        <f t="shared" si="16"/>
        <v>0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4">
        <v>7</v>
      </c>
      <c r="B79" s="12" t="s">
        <v>44</v>
      </c>
      <c r="C79" s="15"/>
      <c r="D79" s="3">
        <f t="shared" si="15"/>
        <v>0</v>
      </c>
      <c r="E79" s="14">
        <f t="shared" si="16"/>
        <v>0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" t="s">
        <v>45</v>
      </c>
      <c r="B80" s="16" t="s">
        <v>66</v>
      </c>
      <c r="C80" s="15"/>
      <c r="D80" s="3">
        <f t="shared" si="15"/>
        <v>0</v>
      </c>
      <c r="E80" s="14">
        <f t="shared" si="16"/>
        <v>0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>
      <c r="A81" s="3" t="s">
        <v>46</v>
      </c>
      <c r="B81" s="16" t="s">
        <v>30</v>
      </c>
      <c r="C81" s="15"/>
      <c r="D81" s="3">
        <f t="shared" si="15"/>
        <v>0</v>
      </c>
      <c r="E81" s="14">
        <f t="shared" si="16"/>
        <v>0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>
      <c r="A82" s="4">
        <v>8</v>
      </c>
      <c r="B82" s="12" t="s">
        <v>47</v>
      </c>
      <c r="C82" s="15"/>
      <c r="D82" s="3">
        <f t="shared" si="15"/>
        <v>0</v>
      </c>
      <c r="E82" s="14">
        <f t="shared" si="16"/>
        <v>0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>
      <c r="A83" s="3" t="s">
        <v>48</v>
      </c>
      <c r="B83" s="16" t="s">
        <v>66</v>
      </c>
      <c r="C83" s="15"/>
      <c r="D83" s="3">
        <f t="shared" si="15"/>
        <v>0</v>
      </c>
      <c r="E83" s="14">
        <f t="shared" si="16"/>
        <v>0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>
      <c r="A84" s="3" t="s">
        <v>49</v>
      </c>
      <c r="B84" s="16" t="s">
        <v>30</v>
      </c>
      <c r="C84" s="15"/>
      <c r="D84" s="3">
        <f t="shared" si="15"/>
        <v>0</v>
      </c>
      <c r="E84" s="14">
        <f t="shared" si="16"/>
        <v>0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>
      <c r="A85" s="4">
        <v>9</v>
      </c>
      <c r="B85" s="12" t="s">
        <v>50</v>
      </c>
      <c r="C85" s="15"/>
      <c r="D85" s="3">
        <f t="shared" si="15"/>
        <v>0</v>
      </c>
      <c r="E85" s="14">
        <f t="shared" si="16"/>
        <v>0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>
      <c r="A86" s="3" t="s">
        <v>51</v>
      </c>
      <c r="B86" s="16" t="s">
        <v>33</v>
      </c>
      <c r="C86" s="15"/>
      <c r="D86" s="3">
        <f t="shared" si="15"/>
        <v>0</v>
      </c>
      <c r="E86" s="14">
        <f t="shared" si="16"/>
        <v>0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>
      <c r="A87" s="3" t="s">
        <v>52</v>
      </c>
      <c r="B87" s="16" t="s">
        <v>30</v>
      </c>
      <c r="C87" s="15"/>
      <c r="D87" s="3">
        <f t="shared" si="15"/>
        <v>0</v>
      </c>
      <c r="E87" s="14">
        <f t="shared" si="16"/>
        <v>0</v>
      </c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>
      <c r="A88" s="4">
        <v>10</v>
      </c>
      <c r="B88" s="12" t="s">
        <v>53</v>
      </c>
      <c r="C88" s="15"/>
      <c r="D88" s="3">
        <f t="shared" si="15"/>
        <v>0</v>
      </c>
      <c r="E88" s="14">
        <f t="shared" si="16"/>
        <v>0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1:17">
      <c r="A89" s="3" t="s">
        <v>54</v>
      </c>
      <c r="B89" s="16" t="s">
        <v>33</v>
      </c>
      <c r="C89" s="15"/>
      <c r="D89" s="3">
        <f t="shared" si="15"/>
        <v>0</v>
      </c>
      <c r="E89" s="14">
        <f t="shared" si="16"/>
        <v>0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>
      <c r="A90" s="3" t="s">
        <v>55</v>
      </c>
      <c r="B90" s="16" t="s">
        <v>30</v>
      </c>
      <c r="C90" s="15"/>
      <c r="D90" s="3">
        <f t="shared" si="15"/>
        <v>0</v>
      </c>
      <c r="E90" s="14">
        <f t="shared" si="16"/>
        <v>0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s="6" customFormat="1">
      <c r="A91" s="4" t="s">
        <v>16</v>
      </c>
      <c r="B91" s="12" t="s">
        <v>61</v>
      </c>
      <c r="C91" s="15">
        <f>C92</f>
        <v>1043132464</v>
      </c>
      <c r="D91" s="4">
        <f t="shared" si="15"/>
        <v>1043132464</v>
      </c>
      <c r="E91" s="13">
        <f t="shared" si="16"/>
        <v>0</v>
      </c>
      <c r="F91" s="36">
        <f>F92</f>
        <v>1043132464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1:17">
      <c r="A92" s="3">
        <v>1</v>
      </c>
      <c r="B92" s="16" t="s">
        <v>18</v>
      </c>
      <c r="C92" s="2">
        <v>1043132464</v>
      </c>
      <c r="D92" s="3">
        <f t="shared" si="15"/>
        <v>1043132464</v>
      </c>
      <c r="E92" s="14">
        <f t="shared" si="16"/>
        <v>0</v>
      </c>
      <c r="F92" s="35">
        <v>1043132464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>
      <c r="A93" s="3" t="s">
        <v>19</v>
      </c>
      <c r="B93" s="16" t="s">
        <v>62</v>
      </c>
      <c r="C93" s="15"/>
      <c r="D93" s="3">
        <f t="shared" si="15"/>
        <v>0</v>
      </c>
      <c r="E93" s="14">
        <f t="shared" si="16"/>
        <v>0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>
      <c r="A94" s="3" t="s">
        <v>20</v>
      </c>
      <c r="B94" s="16" t="s">
        <v>63</v>
      </c>
      <c r="C94" s="15"/>
      <c r="D94" s="3">
        <f t="shared" si="15"/>
        <v>0</v>
      </c>
      <c r="E94" s="14">
        <f t="shared" si="16"/>
        <v>0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ht="16.5"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1:17" ht="16.5"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4:17" ht="16.5"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4:17" ht="16.5"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</row>
  </sheetData>
  <mergeCells count="10">
    <mergeCell ref="A1:Q1"/>
    <mergeCell ref="A2:B2"/>
    <mergeCell ref="A3:Q3"/>
    <mergeCell ref="A4:Q4"/>
    <mergeCell ref="D98:Q98"/>
    <mergeCell ref="C5:D5"/>
    <mergeCell ref="E5:Q5"/>
    <mergeCell ref="D95:Q95"/>
    <mergeCell ref="D96:Q96"/>
    <mergeCell ref="D97:Q97"/>
  </mergeCells>
  <pageMargins left="0" right="0" top="0.35433070866141736" bottom="0.15748031496062992" header="0.31496062992125984" footer="0.31496062992125984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475C0-8DF9-41FE-83E4-34677C505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7CFD54-358B-4F45-BF94-9BA3EDE1A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B08</vt:lpstr>
      <vt:lpstr>B04</vt:lpstr>
      <vt:lpstr>'B04'!Print_Titles</vt:lpstr>
      <vt:lpstr>'B08'!Print_Titles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Duy, Phan Nguyen Anh</dc:creator>
  <cp:lastModifiedBy>User</cp:lastModifiedBy>
  <cp:lastPrinted>2021-03-10T09:44:14Z</cp:lastPrinted>
  <dcterms:created xsi:type="dcterms:W3CDTF">2020-05-06T10:20:03Z</dcterms:created>
  <dcterms:modified xsi:type="dcterms:W3CDTF">2022-08-29T11:19:10Z</dcterms:modified>
</cp:coreProperties>
</file>